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олокольцева\Колокольцева\Совет депутатов\СОВЕТ ДЕПУТАТОВ\37 СОВЕТ внеочередной\Решения\"/>
    </mc:Choice>
  </mc:AlternateContent>
  <bookViews>
    <workbookView xWindow="0" yWindow="0" windowWidth="28800" windowHeight="12435"/>
  </bookViews>
  <sheets>
    <sheet name="январь 2021" sheetId="1" r:id="rId1"/>
  </sheets>
  <calcPr calcId="152511"/>
</workbook>
</file>

<file path=xl/calcChain.xml><?xml version="1.0" encoding="utf-8"?>
<calcChain xmlns="http://schemas.openxmlformats.org/spreadsheetml/2006/main">
  <c r="H43" i="1" l="1"/>
  <c r="J33" i="1"/>
  <c r="J32" i="1"/>
  <c r="I33" i="1"/>
  <c r="I32" i="1"/>
  <c r="J13" i="1"/>
  <c r="J96" i="1"/>
  <c r="I43" i="1" l="1"/>
  <c r="J43" i="1"/>
  <c r="J50" i="1"/>
  <c r="J51" i="1"/>
  <c r="J58" i="1"/>
  <c r="J57" i="1"/>
  <c r="J56" i="1"/>
  <c r="J59" i="1"/>
  <c r="I96" i="1"/>
  <c r="I13" i="1"/>
  <c r="I50" i="1"/>
  <c r="H96" i="1"/>
  <c r="H13" i="1"/>
  <c r="H32" i="1"/>
  <c r="H33" i="1"/>
  <c r="H50" i="1"/>
  <c r="H60" i="1"/>
  <c r="H62" i="1"/>
  <c r="H61" i="1"/>
  <c r="H63" i="1"/>
  <c r="H65" i="1"/>
</calcChain>
</file>

<file path=xl/sharedStrings.xml><?xml version="1.0" encoding="utf-8"?>
<sst xmlns="http://schemas.openxmlformats.org/spreadsheetml/2006/main" count="426" uniqueCount="121">
  <si>
    <t>Наименования</t>
  </si>
  <si>
    <t>Код</t>
  </si>
  <si>
    <t>Рз</t>
  </si>
  <si>
    <t>Пр</t>
  </si>
  <si>
    <t>ЦСР</t>
  </si>
  <si>
    <t>ВР</t>
  </si>
  <si>
    <t>Администрация городского округа Воскресенск Московской области</t>
  </si>
  <si>
    <t>905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</si>
  <si>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</si>
  <si>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</si>
  <si>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</si>
  <si>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</si>
  <si>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</si>
  <si>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</si>
  <si>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"Обеспечение пожарной безопасности на территории муниципального образования Московской области"</t>
  </si>
  <si>
    <t>0840000000</t>
  </si>
  <si>
    <t>Основное мероприятие "Повышение степени пожарной безопасности"</t>
  </si>
  <si>
    <t>0840100000</t>
  </si>
  <si>
    <t>Проведение работ для возведения пожарного депо из быстровозводимых модульных конструкций полной заводской готовности (проектно-изыскательские работы, возведение фундамента, техническое присоединение инженерно-техническим сетям, благоустройство территории)</t>
  </si>
  <si>
    <t>0840101380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</si>
  <si>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</si>
  <si>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</si>
  <si>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</si>
  <si>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</si>
  <si>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</si>
  <si>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</si>
  <si>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>Коммунальное хозяйство</t>
  </si>
  <si>
    <t>02</t>
  </si>
  <si>
    <t>Муниципальная программа "Экология и окружающая среда"</t>
  </si>
  <si>
    <t>0700000000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</si>
  <si>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</si>
  <si>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</si>
  <si>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Основное мероприятие "Подключение (технологическое присоединение) к объектам инфраструктуры заводов по термическому обезвреживанию твердых коммунальных отходов"</t>
  </si>
  <si>
    <t>0750700000</t>
  </si>
  <si>
    <t>Строительство и реконструкция объектов инженерной инфраструктуры для заводов по термическому обезвреживанию отходов на территории</t>
  </si>
  <si>
    <t>07507S4520</t>
  </si>
  <si>
    <t>Муниципальная программа "Развитие инженерной инфраструктуры и энергоэффективности"</t>
  </si>
  <si>
    <t>1000000000</t>
  </si>
  <si>
    <t>Подпрограмма "Чистая вода"</t>
  </si>
  <si>
    <t>1010000000</t>
  </si>
  <si>
    <t>Федеральный проект "Чистая вода"</t>
  </si>
  <si>
    <t>101F500000</t>
  </si>
  <si>
    <t>Строительство и реконструкция (модернизация) объектов питьевого водоснабжения</t>
  </si>
  <si>
    <t>101F552430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</si>
  <si>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</si>
  <si>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</si>
  <si>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</si>
  <si>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</si>
  <si>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Строительство и реконструкция объектов очистки сточных вод за счет средств местного бюджета</t>
  </si>
  <si>
    <t>1020174020</t>
  </si>
  <si>
    <t>Строительство и реконструкция объектов очистки сточных вод</t>
  </si>
  <si>
    <t>10201S4020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</si>
  <si>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</si>
  <si>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</si>
  <si>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</si>
  <si>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</si>
  <si>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Строительство (реконструкция) канализационных коллекторов, канализационных насосных станций</t>
  </si>
  <si>
    <t>10202S4030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</si>
  <si>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</si>
  <si>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</si>
  <si>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</si>
  <si>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1030200000</t>
  </si>
  <si>
    <t>Строительство и реконструкция объектов коммунальной инфраструктуры за счет средств местного бюджета</t>
  </si>
  <si>
    <t>1030274080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</si>
  <si>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</si>
  <si>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</si>
  <si>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Образование</t>
  </si>
  <si>
    <t>07</t>
  </si>
  <si>
    <t>Дошкольное образование</t>
  </si>
  <si>
    <t>01</t>
  </si>
  <si>
    <t>Муниципальная программа "Строительство объектов социальной инфраструктуры"</t>
  </si>
  <si>
    <t>1800000000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</si>
  <si>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</si>
  <si>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</si>
  <si>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</si>
  <si>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</si>
  <si>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 за счет средств местного бюджета</t>
  </si>
  <si>
    <t>1830174440</t>
  </si>
  <si>
    <t>Управление по физической культуре, спорту и работе с молодежью Администрации городского округа Воскресенск Московской области</t>
  </si>
  <si>
    <t>906</t>
  </si>
  <si>
    <t>Физическая культура и спорт</t>
  </si>
  <si>
    <t>11</t>
  </si>
  <si>
    <t>Физическая культура</t>
  </si>
  <si>
    <t>Подпрограмма "Строительство (реконструкция) объектов физической культуры и спорта"</t>
  </si>
  <si>
    <t>1850000000</t>
  </si>
  <si>
    <t>Федеральный проект "Спорт - норма жизни"</t>
  </si>
  <si>
    <t>185P500000</t>
  </si>
  <si>
    <t>Капитальные вложения в муниципальные объекты физической культуры и спорта</t>
  </si>
  <si>
    <t>185P5S4220</t>
  </si>
  <si>
    <t>Итого</t>
  </si>
  <si>
    <t>Возведение пожарного депо из быстровозводимых модульных конструкций полной заводской готовности по адресу: Российская Федерация, Московская область, р-н Воскресенский муниципальный, городское поселение Воскресенск, г. Воскресенск, ориентир у дороги ул. Лопатинская"</t>
  </si>
  <si>
    <t>Строительство ВЗУ с сетями водоснабжения Ду 80 для хозяйственно-бытовых нужд ЗТО, д. Свистягино, сп Фединское, Воскресенский м.р. (в том числе ПИР и технологическое присоединение к сетям электроснабжения)</t>
  </si>
  <si>
    <t xml:space="preserve">Строительство ВЗУ с сетями водоснабжения Ду 160 для технических нужд ЗТО д.Свистягино, сп Фединское, Воскресенский м.р. (в том числе ПИР и технологическое присоединение к сетям электроснабжения)  </t>
  </si>
  <si>
    <t>Строительство КНС и напорного коллектора  от ЗТО до точки сброса в водный объект, д.Свистягино, сп Фединское, Воскресенский м.р.  (в том числе ПИР и технологическое присоединение к сетям электроснабжения)</t>
  </si>
  <si>
    <t>Реконструкция ВЗУ Степанщино РЧВ Воскресенский м.р. с устройством 500 м.куб и установкой станции обезжелезивания; бурение доп.артскважин (ПИР) мощностью 500 м.куб. в сутки</t>
  </si>
  <si>
    <t>Реконструкция очистных сооружений биологической очистки, мощностью 500 м.куб. в сутки, дер. Степанщино Воскресенский м.р. (в том числе ПИР)</t>
  </si>
  <si>
    <t>Реконструкция участка канализационного безнапорного коллектора по адресу: г. Воскресенск от жилого дома № 4 ул. Докторова станции перекачки (ПИР)</t>
  </si>
  <si>
    <t>Реконструкция самотечного канализационного коллектора по адресу: г. Воскресенск, от жилого дома № 23 по ул. Мичурина до КНС ул. Коломенская, д.10</t>
  </si>
  <si>
    <t>Реконструкция самотечного канализационного коллектора по адресу: г. Воскресенск, от жилого дома № 28 ул. Маркина до КНС ул. Центральная, д.32А</t>
  </si>
  <si>
    <t>Техническое перевооружение газовой котельной и ГРП, расположенной по адресу: Московская область, Воскресенский район, пос.Хорлово, ул.Интернатская, д.5а за счет субсидий на осуществление капитальных вложений</t>
  </si>
  <si>
    <t>Проектирование и строительство дошкольных образовательных организаций ДДОУ на 140 мест пос. Белоозерский</t>
  </si>
  <si>
    <t>Реконструкция комплексного спортивного сооружения (Стадион), Московская область, г. Воскресенск, ул. Менделеева, д.2 (в том числе ПИР)</t>
  </si>
  <si>
    <t>Приложение 7</t>
  </si>
  <si>
    <t>к решению Совета депутатов городского округа Воскресенск Московской области "О бюджете городского округа Воскресенск Московской области на 2021 год и на плановый период 2022 и 2023 годов"</t>
  </si>
  <si>
    <t>от 18.12.2020 № 306/31</t>
  </si>
  <si>
    <t>Расходы бюджета городского округа Воскресенск на осуществление бюджетных инвестиций в объекты капитального строительства (реконструкции) муниципальной собственности на 2021 год и на плановый период 2022 и 2023 годов</t>
  </si>
  <si>
    <t>(в тыс. руб.)</t>
  </si>
  <si>
    <t>Сумма на</t>
  </si>
  <si>
    <t>2021 год</t>
  </si>
  <si>
    <t>2022 год</t>
  </si>
  <si>
    <t>2023 год</t>
  </si>
  <si>
    <t>к решению Совета депутатов городского округа Воскресенск Московской области "О внесении изменений в решение Совета депутатов городского округа Воскресенск Московской области от 18.12.2020 № 306/31  "О бюджете городского округа Воскресенск Московской области на 2021 год и на плановый период 2022 и 2023 годов"</t>
  </si>
  <si>
    <t>Приложение 5</t>
  </si>
  <si>
    <t>Общегосударственные вопросы</t>
  </si>
  <si>
    <t>Другие общегосударственные вопросы</t>
  </si>
  <si>
    <t>Муниципальная программа "Управление имуществом и муниципальными финансами"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</si>
  <si>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</si>
  <si>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</si>
  <si>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</si>
  <si>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Приобретение в муниципальную собственность нежилого здания по адресу: МО, г.о. Воскресенск, ул. Мичурина, д. 3а</t>
  </si>
  <si>
    <t>от 15.03.2021 № 343/37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</si>
</sst>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gt;=50]#,##0.0,;[Red][&lt;=-50]\-#,##0.0,;#,##0.0,"/>
  </numFmts>
  <fonts count="9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color indexed="8"/>
      <name val="Arial"/>
      <family val="2"/>
      <charset val="204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2"/>
  </cellStyleXfs>
  <cellXfs count="35">
    <xf numFmtId="0" fontId="0" fillId="0" borderId="0" xfId="0"/>
    <xf numFmtId="2" fontId="3" fillId="0" borderId="2" xfId="0" applyNumberFormat="1" applyFont="1" applyBorder="1"/>
    <xf numFmtId="164" fontId="5" fillId="2" borderId="1" xfId="0" applyNumberFormat="1" applyFont="1" applyFill="1" applyBorder="1" applyAlignment="1">
      <alignment horizontal="right" vertical="center"/>
    </xf>
    <xf numFmtId="0" fontId="6" fillId="0" borderId="2" xfId="1"/>
    <xf numFmtId="0" fontId="4" fillId="0" borderId="2" xfId="1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2" xfId="1" applyFont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4" fillId="0" borderId="2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tabSelected="1" workbookViewId="0">
      <selection activeCell="G7" sqref="G7:K7"/>
    </sheetView>
  </sheetViews>
  <sheetFormatPr defaultRowHeight="15" x14ac:dyDescent="0.25"/>
  <cols>
    <col min="1" max="1" width="20" customWidth="1"/>
    <col min="2" max="2" width="65.5703125" customWidth="1"/>
    <col min="3" max="5" width="5.7109375" customWidth="1"/>
    <col min="6" max="6" width="12.85546875" customWidth="1"/>
    <col min="7" max="7" width="5.7109375" customWidth="1"/>
    <col min="8" max="9" width="12.85546875" customWidth="1"/>
    <col min="10" max="11" width="6.42578125" customWidth="1"/>
  </cols>
  <sheetData>
    <row r="1" spans="1:11" x14ac:dyDescent="0.25">
      <c r="G1" s="28" t="s">
        <v>112</v>
      </c>
      <c r="H1" s="30"/>
      <c r="I1" s="30"/>
      <c r="J1" s="30"/>
      <c r="K1" s="30"/>
    </row>
    <row r="2" spans="1:11" ht="69" customHeight="1" x14ac:dyDescent="0.25">
      <c r="G2" s="28" t="s">
        <v>111</v>
      </c>
      <c r="H2" s="29"/>
      <c r="I2" s="29"/>
      <c r="J2" s="29"/>
      <c r="K2" s="29"/>
    </row>
    <row r="3" spans="1:11" x14ac:dyDescent="0.25">
      <c r="G3" s="28" t="s">
        <v>120</v>
      </c>
      <c r="H3" s="30"/>
      <c r="I3" s="30"/>
      <c r="J3" s="30"/>
      <c r="K3" s="30"/>
    </row>
    <row r="4" spans="1:11" ht="30" customHeight="1" x14ac:dyDescent="0.25"/>
    <row r="5" spans="1:11" x14ac:dyDescent="0.25">
      <c r="A5" s="3"/>
      <c r="B5" s="3"/>
      <c r="C5" s="3"/>
      <c r="D5" s="3"/>
      <c r="E5" s="3"/>
      <c r="F5" s="3"/>
      <c r="G5" s="28" t="s">
        <v>102</v>
      </c>
      <c r="H5" s="30"/>
      <c r="I5" s="30"/>
      <c r="J5" s="30"/>
      <c r="K5" s="30"/>
    </row>
    <row r="6" spans="1:11" ht="49.5" customHeight="1" x14ac:dyDescent="0.25">
      <c r="A6" s="3"/>
      <c r="B6" s="3"/>
      <c r="C6" s="3"/>
      <c r="D6" s="3"/>
      <c r="E6" s="3"/>
      <c r="F6" s="3"/>
      <c r="G6" s="28" t="s">
        <v>103</v>
      </c>
      <c r="H6" s="29"/>
      <c r="I6" s="29"/>
      <c r="J6" s="29"/>
      <c r="K6" s="29"/>
    </row>
    <row r="7" spans="1:11" ht="15" customHeight="1" x14ac:dyDescent="0.25">
      <c r="A7" s="3"/>
      <c r="B7" s="3"/>
      <c r="C7" s="3"/>
      <c r="D7" s="3"/>
      <c r="E7" s="3"/>
      <c r="F7" s="3"/>
      <c r="G7" s="28" t="s">
        <v>104</v>
      </c>
      <c r="H7" s="30"/>
      <c r="I7" s="30"/>
      <c r="J7" s="30"/>
      <c r="K7" s="30"/>
    </row>
    <row r="8" spans="1:11" ht="74.25" customHeight="1" x14ac:dyDescent="0.25">
      <c r="A8" s="31" t="s">
        <v>105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x14ac:dyDescent="0.25">
      <c r="A9" s="4"/>
      <c r="B9" s="4"/>
      <c r="C9" s="4"/>
      <c r="D9" s="4"/>
      <c r="E9" s="4"/>
      <c r="F9" s="4"/>
      <c r="G9" s="4"/>
      <c r="H9" s="32" t="s">
        <v>106</v>
      </c>
      <c r="I9" s="33"/>
      <c r="J9" s="33"/>
      <c r="K9" s="33"/>
    </row>
    <row r="10" spans="1:11" x14ac:dyDescent="0.25">
      <c r="A10" s="34" t="s">
        <v>0</v>
      </c>
      <c r="B10" s="34"/>
      <c r="C10" s="34" t="s">
        <v>1</v>
      </c>
      <c r="D10" s="34" t="s">
        <v>2</v>
      </c>
      <c r="E10" s="34" t="s">
        <v>3</v>
      </c>
      <c r="F10" s="34" t="s">
        <v>4</v>
      </c>
      <c r="G10" s="34" t="s">
        <v>5</v>
      </c>
      <c r="H10" s="34" t="s">
        <v>107</v>
      </c>
      <c r="I10" s="34"/>
      <c r="J10" s="34"/>
      <c r="K10" s="34"/>
    </row>
    <row r="11" spans="1:11" x14ac:dyDescent="0.25">
      <c r="A11" s="34"/>
      <c r="B11" s="34"/>
      <c r="C11" s="34"/>
      <c r="D11" s="34"/>
      <c r="E11" s="34"/>
      <c r="F11" s="34"/>
      <c r="G11" s="34"/>
      <c r="H11" s="5" t="s">
        <v>108</v>
      </c>
      <c r="I11" s="5" t="s">
        <v>109</v>
      </c>
      <c r="J11" s="34" t="s">
        <v>110</v>
      </c>
      <c r="K11" s="34"/>
    </row>
    <row r="12" spans="1:11" x14ac:dyDescent="0.25">
      <c r="A12" s="27">
        <v>1</v>
      </c>
      <c r="B12" s="27"/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J12" s="27">
        <v>9</v>
      </c>
      <c r="K12" s="27"/>
    </row>
    <row r="13" spans="1:11" ht="23.25" customHeight="1" x14ac:dyDescent="0.25">
      <c r="A13" s="14" t="s">
        <v>6</v>
      </c>
      <c r="B13" s="14"/>
      <c r="C13" s="6" t="s">
        <v>7</v>
      </c>
      <c r="D13" s="6"/>
      <c r="E13" s="6"/>
      <c r="F13" s="6"/>
      <c r="G13" s="6"/>
      <c r="H13" s="7">
        <f>96462696.89+8038916+377140</f>
        <v>104878752.89</v>
      </c>
      <c r="I13" s="7">
        <f>269449680-90163380</f>
        <v>179286300</v>
      </c>
      <c r="J13" s="15">
        <f>194152510-36697890</f>
        <v>157454620</v>
      </c>
      <c r="K13" s="15"/>
    </row>
    <row r="14" spans="1:11" ht="23.25" customHeight="1" x14ac:dyDescent="0.25">
      <c r="A14" s="18" t="s">
        <v>113</v>
      </c>
      <c r="B14" s="19"/>
      <c r="C14" s="8">
        <v>905</v>
      </c>
      <c r="D14" s="13" t="s">
        <v>69</v>
      </c>
      <c r="E14" s="8"/>
      <c r="F14" s="8"/>
      <c r="G14" s="8"/>
      <c r="H14" s="10">
        <v>8038916</v>
      </c>
      <c r="I14" s="10">
        <v>0</v>
      </c>
      <c r="J14" s="17">
        <v>0</v>
      </c>
      <c r="K14" s="17"/>
    </row>
    <row r="15" spans="1:11" ht="23.25" customHeight="1" x14ac:dyDescent="0.25">
      <c r="A15" s="18" t="s">
        <v>114</v>
      </c>
      <c r="B15" s="19"/>
      <c r="C15" s="8">
        <v>905</v>
      </c>
      <c r="D15" s="13" t="s">
        <v>69</v>
      </c>
      <c r="E15" s="8">
        <v>13</v>
      </c>
      <c r="F15" s="8"/>
      <c r="G15" s="8"/>
      <c r="H15" s="10">
        <v>8038916</v>
      </c>
      <c r="I15" s="10">
        <v>0</v>
      </c>
      <c r="J15" s="17">
        <v>0</v>
      </c>
      <c r="K15" s="17"/>
    </row>
    <row r="16" spans="1:11" ht="23.25" customHeight="1" x14ac:dyDescent="0.25">
      <c r="A16" s="18" t="s">
        <v>115</v>
      </c>
      <c r="B16" s="19"/>
      <c r="C16" s="8">
        <v>905</v>
      </c>
      <c r="D16" s="13" t="s">
        <v>69</v>
      </c>
      <c r="E16" s="8">
        <v>13</v>
      </c>
      <c r="F16" s="8">
        <v>1200000000</v>
      </c>
      <c r="G16" s="8"/>
      <c r="H16" s="10">
        <v>8038916</v>
      </c>
      <c r="I16" s="10">
        <v>0</v>
      </c>
      <c r="J16" s="17">
        <v>0</v>
      </c>
      <c r="K16" s="17"/>
    </row>
    <row r="17" spans="1:11" ht="23.25" customHeight="1" x14ac:dyDescent="0.25">
      <c r="A17" s="18" t="s">
        <v>116</v>
      </c>
      <c r="B17" s="19"/>
      <c r="C17" s="8">
        <v>905</v>
      </c>
      <c r="D17" s="13" t="s">
        <v>69</v>
      </c>
      <c r="E17" s="8">
        <v>13</v>
      </c>
      <c r="F17" s="8">
        <v>1210000000</v>
      </c>
      <c r="G17" s="8"/>
      <c r="H17" s="10">
        <v>8038916</v>
      </c>
      <c r="I17" s="10">
        <v>0</v>
      </c>
      <c r="J17" s="17">
        <v>0</v>
      </c>
      <c r="K17" s="17"/>
    </row>
    <row r="18" spans="1:11" ht="23.25" customHeight="1" x14ac:dyDescent="0.25">
      <c r="A18" s="18" t="s">
        <v>117</v>
      </c>
      <c r="B18" s="19"/>
      <c r="C18" s="8">
        <v>905</v>
      </c>
      <c r="D18" s="13" t="s">
        <v>69</v>
      </c>
      <c r="E18" s="8">
        <v>13</v>
      </c>
      <c r="F18" s="8">
        <v>1210200170</v>
      </c>
      <c r="G18" s="8"/>
      <c r="H18" s="10">
        <v>8038916</v>
      </c>
      <c r="I18" s="10">
        <v>0</v>
      </c>
      <c r="J18" s="17">
        <v>0</v>
      </c>
      <c r="K18" s="17"/>
    </row>
    <row r="19" spans="1:11" ht="23.25" customHeight="1" x14ac:dyDescent="0.25">
      <c r="A19" s="18" t="s">
        <v>118</v>
      </c>
      <c r="B19" s="19"/>
      <c r="C19" s="8">
        <v>905</v>
      </c>
      <c r="D19" s="13" t="s">
        <v>69</v>
      </c>
      <c r="E19" s="8">
        <v>13</v>
      </c>
      <c r="F19" s="8">
        <v>1210200170</v>
      </c>
      <c r="G19" s="8"/>
      <c r="H19" s="10">
        <v>8038916</v>
      </c>
      <c r="I19" s="10">
        <v>0</v>
      </c>
      <c r="J19" s="17">
        <v>0</v>
      </c>
      <c r="K19" s="17"/>
    </row>
    <row r="20" spans="1:11" ht="23.25" customHeight="1" x14ac:dyDescent="0.25">
      <c r="A20" s="20" t="s">
        <v>20</v>
      </c>
      <c r="B20" s="20"/>
      <c r="C20" s="8">
        <v>905</v>
      </c>
      <c r="D20" s="13" t="s">
        <v>69</v>
      </c>
      <c r="E20" s="8">
        <v>13</v>
      </c>
      <c r="F20" s="8">
        <v>1210200170</v>
      </c>
      <c r="G20" s="11" t="s">
        <v>21</v>
      </c>
      <c r="H20" s="10">
        <v>8038916</v>
      </c>
      <c r="I20" s="10">
        <v>0</v>
      </c>
      <c r="J20" s="17">
        <v>0</v>
      </c>
      <c r="K20" s="17"/>
    </row>
    <row r="21" spans="1:11" ht="23.25" customHeight="1" x14ac:dyDescent="0.25">
      <c r="A21" s="20" t="s">
        <v>22</v>
      </c>
      <c r="B21" s="20"/>
      <c r="C21" s="8">
        <v>905</v>
      </c>
      <c r="D21" s="13" t="s">
        <v>69</v>
      </c>
      <c r="E21" s="8">
        <v>13</v>
      </c>
      <c r="F21" s="8">
        <v>1210200170</v>
      </c>
      <c r="G21" s="11" t="s">
        <v>23</v>
      </c>
      <c r="H21" s="10">
        <v>8038916</v>
      </c>
      <c r="I21" s="10">
        <v>0</v>
      </c>
      <c r="J21" s="17">
        <v>0</v>
      </c>
      <c r="K21" s="17"/>
    </row>
    <row r="22" spans="1:11" ht="23.25" customHeight="1" x14ac:dyDescent="0.25">
      <c r="A22" s="18" t="s">
        <v>119</v>
      </c>
      <c r="B22" s="19"/>
      <c r="C22" s="8">
        <v>905</v>
      </c>
      <c r="D22" s="13" t="s">
        <v>69</v>
      </c>
      <c r="E22" s="8">
        <v>13</v>
      </c>
      <c r="F22" s="8">
        <v>1210200170</v>
      </c>
      <c r="G22" s="11" t="s">
        <v>23</v>
      </c>
      <c r="H22" s="10">
        <v>8038916</v>
      </c>
      <c r="I22" s="10">
        <v>0</v>
      </c>
      <c r="J22" s="17">
        <v>0</v>
      </c>
      <c r="K22" s="17"/>
    </row>
    <row r="23" spans="1:11" ht="23.25" customHeight="1" x14ac:dyDescent="0.25">
      <c r="A23" s="16" t="s">
        <v>8</v>
      </c>
      <c r="B23" s="16"/>
      <c r="C23" s="8" t="s">
        <v>7</v>
      </c>
      <c r="D23" s="8" t="s">
        <v>9</v>
      </c>
      <c r="E23" s="8"/>
      <c r="F23" s="6"/>
      <c r="G23" s="6"/>
      <c r="H23" s="9">
        <v>15158246.890000001</v>
      </c>
      <c r="I23" s="9">
        <v>0</v>
      </c>
      <c r="J23" s="17">
        <v>0</v>
      </c>
      <c r="K23" s="17"/>
    </row>
    <row r="24" spans="1:11" ht="23.25" customHeight="1" x14ac:dyDescent="0.25">
      <c r="A24" s="16" t="s">
        <v>10</v>
      </c>
      <c r="B24" s="16"/>
      <c r="C24" s="8" t="s">
        <v>7</v>
      </c>
      <c r="D24" s="8" t="s">
        <v>9</v>
      </c>
      <c r="E24" s="8" t="s">
        <v>11</v>
      </c>
      <c r="F24" s="6"/>
      <c r="G24" s="6"/>
      <c r="H24" s="9">
        <v>15158246.890000001</v>
      </c>
      <c r="I24" s="9">
        <v>0</v>
      </c>
      <c r="J24" s="17">
        <v>0</v>
      </c>
      <c r="K24" s="17"/>
    </row>
    <row r="25" spans="1:11" ht="23.25" customHeight="1" x14ac:dyDescent="0.25">
      <c r="A25" s="16" t="s">
        <v>12</v>
      </c>
      <c r="B25" s="16"/>
      <c r="C25" s="8" t="s">
        <v>7</v>
      </c>
      <c r="D25" s="8" t="s">
        <v>9</v>
      </c>
      <c r="E25" s="8" t="s">
        <v>11</v>
      </c>
      <c r="F25" s="8" t="s">
        <v>13</v>
      </c>
      <c r="G25" s="8"/>
      <c r="H25" s="9">
        <v>15158246.890000001</v>
      </c>
      <c r="I25" s="9">
        <v>0</v>
      </c>
      <c r="J25" s="17">
        <v>0</v>
      </c>
      <c r="K25" s="17"/>
    </row>
    <row r="26" spans="1:11" ht="34.5" customHeight="1" x14ac:dyDescent="0.25">
      <c r="A26" s="20" t="s">
        <v>14</v>
      </c>
      <c r="B26" s="20"/>
      <c r="C26" s="8" t="s">
        <v>7</v>
      </c>
      <c r="D26" s="8" t="s">
        <v>9</v>
      </c>
      <c r="E26" s="8" t="s">
        <v>11</v>
      </c>
      <c r="F26" s="11" t="s">
        <v>15</v>
      </c>
      <c r="G26" s="11"/>
      <c r="H26" s="9">
        <v>15158246.890000001</v>
      </c>
      <c r="I26" s="9">
        <v>0</v>
      </c>
      <c r="J26" s="17">
        <v>0</v>
      </c>
      <c r="K26" s="17"/>
    </row>
    <row r="27" spans="1:11" ht="23.25" customHeight="1" x14ac:dyDescent="0.25">
      <c r="A27" s="20" t="s">
        <v>16</v>
      </c>
      <c r="B27" s="20"/>
      <c r="C27" s="8" t="s">
        <v>7</v>
      </c>
      <c r="D27" s="8" t="s">
        <v>9</v>
      </c>
      <c r="E27" s="8" t="s">
        <v>11</v>
      </c>
      <c r="F27" s="11" t="s">
        <v>17</v>
      </c>
      <c r="G27" s="12"/>
      <c r="H27" s="9">
        <v>15158246.890000001</v>
      </c>
      <c r="I27" s="9">
        <v>0</v>
      </c>
      <c r="J27" s="17">
        <v>0</v>
      </c>
      <c r="K27" s="17"/>
    </row>
    <row r="28" spans="1:11" ht="57" customHeight="1" x14ac:dyDescent="0.25">
      <c r="A28" s="20" t="s">
        <v>18</v>
      </c>
      <c r="B28" s="20"/>
      <c r="C28" s="8" t="s">
        <v>7</v>
      </c>
      <c r="D28" s="8" t="s">
        <v>9</v>
      </c>
      <c r="E28" s="8" t="s">
        <v>11</v>
      </c>
      <c r="F28" s="11" t="s">
        <v>19</v>
      </c>
      <c r="G28" s="12"/>
      <c r="H28" s="9">
        <v>15158246.890000001</v>
      </c>
      <c r="I28" s="9">
        <v>0</v>
      </c>
      <c r="J28" s="17">
        <v>0</v>
      </c>
      <c r="K28" s="17"/>
    </row>
    <row r="29" spans="1:11" ht="23.25" customHeight="1" x14ac:dyDescent="0.25">
      <c r="A29" s="20" t="s">
        <v>20</v>
      </c>
      <c r="B29" s="20"/>
      <c r="C29" s="8" t="s">
        <v>7</v>
      </c>
      <c r="D29" s="8" t="s">
        <v>9</v>
      </c>
      <c r="E29" s="8" t="s">
        <v>11</v>
      </c>
      <c r="F29" s="11" t="s">
        <v>19</v>
      </c>
      <c r="G29" s="11" t="s">
        <v>21</v>
      </c>
      <c r="H29" s="9">
        <v>15158246.890000001</v>
      </c>
      <c r="I29" s="9">
        <v>0</v>
      </c>
      <c r="J29" s="17">
        <v>0</v>
      </c>
      <c r="K29" s="17"/>
    </row>
    <row r="30" spans="1:11" ht="15" customHeight="1" x14ac:dyDescent="0.25">
      <c r="A30" s="20" t="s">
        <v>22</v>
      </c>
      <c r="B30" s="20"/>
      <c r="C30" s="8" t="s">
        <v>7</v>
      </c>
      <c r="D30" s="8" t="s">
        <v>9</v>
      </c>
      <c r="E30" s="8" t="s">
        <v>11</v>
      </c>
      <c r="F30" s="11" t="s">
        <v>19</v>
      </c>
      <c r="G30" s="11" t="s">
        <v>23</v>
      </c>
      <c r="H30" s="9">
        <v>15158246.890000001</v>
      </c>
      <c r="I30" s="9">
        <v>0</v>
      </c>
      <c r="J30" s="17">
        <v>0</v>
      </c>
      <c r="K30" s="17"/>
    </row>
    <row r="31" spans="1:11" ht="57" customHeight="1" x14ac:dyDescent="0.25">
      <c r="A31" s="20" t="s">
        <v>90</v>
      </c>
      <c r="B31" s="20"/>
      <c r="C31" s="8" t="s">
        <v>7</v>
      </c>
      <c r="D31" s="8" t="s">
        <v>9</v>
      </c>
      <c r="E31" s="8" t="s">
        <v>11</v>
      </c>
      <c r="F31" s="11" t="s">
        <v>19</v>
      </c>
      <c r="G31" s="11" t="s">
        <v>23</v>
      </c>
      <c r="H31" s="9">
        <v>15158246.890000001</v>
      </c>
      <c r="I31" s="9">
        <v>0</v>
      </c>
      <c r="J31" s="17">
        <v>0</v>
      </c>
      <c r="K31" s="17"/>
    </row>
    <row r="32" spans="1:11" ht="15" customHeight="1" x14ac:dyDescent="0.25">
      <c r="A32" s="16" t="s">
        <v>24</v>
      </c>
      <c r="B32" s="16"/>
      <c r="C32" s="8" t="s">
        <v>7</v>
      </c>
      <c r="D32" s="8" t="s">
        <v>25</v>
      </c>
      <c r="E32" s="8"/>
      <c r="F32" s="6"/>
      <c r="G32" s="6"/>
      <c r="H32" s="9">
        <f>77304450+377140</f>
        <v>77681590</v>
      </c>
      <c r="I32" s="9">
        <f>269449680-90163380</f>
        <v>179286300</v>
      </c>
      <c r="J32" s="17">
        <f>194152510-36697890</f>
        <v>157454620</v>
      </c>
      <c r="K32" s="17"/>
    </row>
    <row r="33" spans="1:11" ht="15" customHeight="1" x14ac:dyDescent="0.25">
      <c r="A33" s="16" t="s">
        <v>26</v>
      </c>
      <c r="B33" s="16"/>
      <c r="C33" s="8" t="s">
        <v>7</v>
      </c>
      <c r="D33" s="8" t="s">
        <v>25</v>
      </c>
      <c r="E33" s="8" t="s">
        <v>27</v>
      </c>
      <c r="F33" s="6"/>
      <c r="G33" s="6"/>
      <c r="H33" s="9">
        <f>77304450+377140</f>
        <v>77681590</v>
      </c>
      <c r="I33" s="9">
        <f>269449680-90163380</f>
        <v>179286300</v>
      </c>
      <c r="J33" s="17">
        <f>194152510-36697890</f>
        <v>157454620</v>
      </c>
      <c r="K33" s="17"/>
    </row>
    <row r="34" spans="1:11" ht="15" customHeight="1" x14ac:dyDescent="0.25">
      <c r="A34" s="16" t="s">
        <v>28</v>
      </c>
      <c r="B34" s="16"/>
      <c r="C34" s="8" t="s">
        <v>7</v>
      </c>
      <c r="D34" s="8" t="s">
        <v>25</v>
      </c>
      <c r="E34" s="8" t="s">
        <v>27</v>
      </c>
      <c r="F34" s="8" t="s">
        <v>29</v>
      </c>
      <c r="G34" s="8"/>
      <c r="H34" s="9">
        <v>31651930</v>
      </c>
      <c r="I34" s="9">
        <v>0</v>
      </c>
      <c r="J34" s="17">
        <v>0</v>
      </c>
      <c r="K34" s="17"/>
    </row>
    <row r="35" spans="1:11" ht="34.5" customHeight="1" x14ac:dyDescent="0.25">
      <c r="A35" s="20" t="s">
        <v>30</v>
      </c>
      <c r="B35" s="20"/>
      <c r="C35" s="8" t="s">
        <v>7</v>
      </c>
      <c r="D35" s="8" t="s">
        <v>25</v>
      </c>
      <c r="E35" s="8" t="s">
        <v>27</v>
      </c>
      <c r="F35" s="11" t="s">
        <v>31</v>
      </c>
      <c r="G35" s="11"/>
      <c r="H35" s="9">
        <v>31651930</v>
      </c>
      <c r="I35" s="9">
        <v>0</v>
      </c>
      <c r="J35" s="17">
        <v>0</v>
      </c>
      <c r="K35" s="17"/>
    </row>
    <row r="36" spans="1:11" ht="45.75" customHeight="1" x14ac:dyDescent="0.25">
      <c r="A36" s="20" t="s">
        <v>32</v>
      </c>
      <c r="B36" s="20"/>
      <c r="C36" s="8" t="s">
        <v>7</v>
      </c>
      <c r="D36" s="8" t="s">
        <v>25</v>
      </c>
      <c r="E36" s="8" t="s">
        <v>27</v>
      </c>
      <c r="F36" s="11" t="s">
        <v>33</v>
      </c>
      <c r="G36" s="12"/>
      <c r="H36" s="9">
        <v>31651930</v>
      </c>
      <c r="I36" s="9">
        <v>0</v>
      </c>
      <c r="J36" s="17">
        <v>0</v>
      </c>
      <c r="K36" s="17"/>
    </row>
    <row r="37" spans="1:11" ht="34.5" customHeight="1" x14ac:dyDescent="0.25">
      <c r="A37" s="20" t="s">
        <v>34</v>
      </c>
      <c r="B37" s="20"/>
      <c r="C37" s="8" t="s">
        <v>7</v>
      </c>
      <c r="D37" s="8" t="s">
        <v>25</v>
      </c>
      <c r="E37" s="8" t="s">
        <v>27</v>
      </c>
      <c r="F37" s="11" t="s">
        <v>35</v>
      </c>
      <c r="G37" s="12"/>
      <c r="H37" s="9">
        <v>31651930</v>
      </c>
      <c r="I37" s="9">
        <v>0</v>
      </c>
      <c r="J37" s="17">
        <v>0</v>
      </c>
      <c r="K37" s="17"/>
    </row>
    <row r="38" spans="1:11" ht="23.25" customHeight="1" x14ac:dyDescent="0.25">
      <c r="A38" s="20" t="s">
        <v>20</v>
      </c>
      <c r="B38" s="20"/>
      <c r="C38" s="8" t="s">
        <v>7</v>
      </c>
      <c r="D38" s="8" t="s">
        <v>25</v>
      </c>
      <c r="E38" s="8" t="s">
        <v>27</v>
      </c>
      <c r="F38" s="11" t="s">
        <v>35</v>
      </c>
      <c r="G38" s="11" t="s">
        <v>21</v>
      </c>
      <c r="H38" s="9">
        <v>31651930</v>
      </c>
      <c r="I38" s="9">
        <v>0</v>
      </c>
      <c r="J38" s="17">
        <v>0</v>
      </c>
      <c r="K38" s="17"/>
    </row>
    <row r="39" spans="1:11" ht="15" customHeight="1" x14ac:dyDescent="0.25">
      <c r="A39" s="20" t="s">
        <v>22</v>
      </c>
      <c r="B39" s="20"/>
      <c r="C39" s="8" t="s">
        <v>7</v>
      </c>
      <c r="D39" s="8" t="s">
        <v>25</v>
      </c>
      <c r="E39" s="8" t="s">
        <v>27</v>
      </c>
      <c r="F39" s="11" t="s">
        <v>35</v>
      </c>
      <c r="G39" s="11" t="s">
        <v>23</v>
      </c>
      <c r="H39" s="2">
        <v>24882400</v>
      </c>
      <c r="I39" s="2">
        <v>0</v>
      </c>
      <c r="J39" s="21">
        <v>0</v>
      </c>
      <c r="K39" s="21"/>
    </row>
    <row r="40" spans="1:11" ht="68.25" customHeight="1" x14ac:dyDescent="0.25">
      <c r="A40" s="22" t="s">
        <v>91</v>
      </c>
      <c r="B40" s="23"/>
      <c r="C40" s="8" t="s">
        <v>7</v>
      </c>
      <c r="D40" s="8" t="s">
        <v>25</v>
      </c>
      <c r="E40" s="8" t="s">
        <v>27</v>
      </c>
      <c r="F40" s="11" t="s">
        <v>35</v>
      </c>
      <c r="G40" s="11" t="s">
        <v>23</v>
      </c>
      <c r="H40" s="2">
        <v>5557530</v>
      </c>
      <c r="I40" s="2">
        <v>0</v>
      </c>
      <c r="J40" s="21">
        <v>0</v>
      </c>
      <c r="K40" s="21"/>
    </row>
    <row r="41" spans="1:11" ht="54" customHeight="1" x14ac:dyDescent="0.25">
      <c r="A41" s="22" t="s">
        <v>92</v>
      </c>
      <c r="B41" s="23"/>
      <c r="C41" s="8" t="s">
        <v>7</v>
      </c>
      <c r="D41" s="8" t="s">
        <v>25</v>
      </c>
      <c r="E41" s="8" t="s">
        <v>27</v>
      </c>
      <c r="F41" s="11" t="s">
        <v>35</v>
      </c>
      <c r="G41" s="11" t="s">
        <v>23</v>
      </c>
      <c r="H41" s="2">
        <v>1212000</v>
      </c>
      <c r="I41" s="2">
        <v>0</v>
      </c>
      <c r="J41" s="21">
        <v>0</v>
      </c>
      <c r="K41" s="21"/>
    </row>
    <row r="42" spans="1:11" ht="45.75" customHeight="1" x14ac:dyDescent="0.25">
      <c r="A42" s="22" t="s">
        <v>93</v>
      </c>
      <c r="B42" s="23"/>
      <c r="C42" s="8" t="s">
        <v>7</v>
      </c>
      <c r="D42" s="8" t="s">
        <v>25</v>
      </c>
      <c r="E42" s="8" t="s">
        <v>27</v>
      </c>
      <c r="F42" s="11" t="s">
        <v>35</v>
      </c>
      <c r="G42" s="11" t="s">
        <v>23</v>
      </c>
      <c r="H42" s="9">
        <v>31651930</v>
      </c>
      <c r="I42" s="9">
        <v>0</v>
      </c>
      <c r="J42" s="17">
        <v>0</v>
      </c>
      <c r="K42" s="17"/>
    </row>
    <row r="43" spans="1:11" ht="23.25" customHeight="1" x14ac:dyDescent="0.25">
      <c r="A43" s="16" t="s">
        <v>36</v>
      </c>
      <c r="B43" s="16"/>
      <c r="C43" s="8" t="s">
        <v>7</v>
      </c>
      <c r="D43" s="8" t="s">
        <v>25</v>
      </c>
      <c r="E43" s="8" t="s">
        <v>27</v>
      </c>
      <c r="F43" s="8" t="s">
        <v>37</v>
      </c>
      <c r="G43" s="8"/>
      <c r="H43" s="9">
        <f>45652520+377140</f>
        <v>46029660</v>
      </c>
      <c r="I43" s="9">
        <f>269449680-90163380</f>
        <v>179286300</v>
      </c>
      <c r="J43" s="17">
        <f>194152510-36697890</f>
        <v>157454620</v>
      </c>
      <c r="K43" s="17"/>
    </row>
    <row r="44" spans="1:11" ht="15" customHeight="1" x14ac:dyDescent="0.25">
      <c r="A44" s="20" t="s">
        <v>38</v>
      </c>
      <c r="B44" s="20"/>
      <c r="C44" s="8" t="s">
        <v>7</v>
      </c>
      <c r="D44" s="8" t="s">
        <v>25</v>
      </c>
      <c r="E44" s="8" t="s">
        <v>27</v>
      </c>
      <c r="F44" s="11" t="s">
        <v>39</v>
      </c>
      <c r="G44" s="11"/>
      <c r="H44" s="9">
        <v>0</v>
      </c>
      <c r="I44" s="9">
        <v>71408480</v>
      </c>
      <c r="J44" s="17">
        <v>53943250</v>
      </c>
      <c r="K44" s="17"/>
    </row>
    <row r="45" spans="1:11" ht="15" customHeight="1" x14ac:dyDescent="0.25">
      <c r="A45" s="20" t="s">
        <v>40</v>
      </c>
      <c r="B45" s="20"/>
      <c r="C45" s="8" t="s">
        <v>7</v>
      </c>
      <c r="D45" s="8" t="s">
        <v>25</v>
      </c>
      <c r="E45" s="8" t="s">
        <v>27</v>
      </c>
      <c r="F45" s="11" t="s">
        <v>41</v>
      </c>
      <c r="G45" s="12"/>
      <c r="H45" s="9">
        <v>0</v>
      </c>
      <c r="I45" s="9">
        <v>71408480</v>
      </c>
      <c r="J45" s="17">
        <v>53943250</v>
      </c>
      <c r="K45" s="17"/>
    </row>
    <row r="46" spans="1:11" ht="23.25" customHeight="1" x14ac:dyDescent="0.25">
      <c r="A46" s="20" t="s">
        <v>42</v>
      </c>
      <c r="B46" s="20"/>
      <c r="C46" s="8" t="s">
        <v>7</v>
      </c>
      <c r="D46" s="8" t="s">
        <v>25</v>
      </c>
      <c r="E46" s="8" t="s">
        <v>27</v>
      </c>
      <c r="F46" s="11" t="s">
        <v>43</v>
      </c>
      <c r="G46" s="12"/>
      <c r="H46" s="9">
        <v>0</v>
      </c>
      <c r="I46" s="9">
        <v>71408480</v>
      </c>
      <c r="J46" s="17">
        <v>53943250</v>
      </c>
      <c r="K46" s="17"/>
    </row>
    <row r="47" spans="1:11" ht="23.25" customHeight="1" x14ac:dyDescent="0.25">
      <c r="A47" s="20" t="s">
        <v>20</v>
      </c>
      <c r="B47" s="20"/>
      <c r="C47" s="8" t="s">
        <v>7</v>
      </c>
      <c r="D47" s="8" t="s">
        <v>25</v>
      </c>
      <c r="E47" s="8" t="s">
        <v>27</v>
      </c>
      <c r="F47" s="11" t="s">
        <v>43</v>
      </c>
      <c r="G47" s="11" t="s">
        <v>21</v>
      </c>
      <c r="H47" s="9">
        <v>0</v>
      </c>
      <c r="I47" s="9">
        <v>71408480</v>
      </c>
      <c r="J47" s="17">
        <v>53943250</v>
      </c>
      <c r="K47" s="17"/>
    </row>
    <row r="48" spans="1:11" ht="15" customHeight="1" x14ac:dyDescent="0.25">
      <c r="A48" s="20" t="s">
        <v>22</v>
      </c>
      <c r="B48" s="20"/>
      <c r="C48" s="8" t="s">
        <v>7</v>
      </c>
      <c r="D48" s="8" t="s">
        <v>25</v>
      </c>
      <c r="E48" s="8" t="s">
        <v>27</v>
      </c>
      <c r="F48" s="11" t="s">
        <v>43</v>
      </c>
      <c r="G48" s="11" t="s">
        <v>23</v>
      </c>
      <c r="H48" s="9">
        <v>0</v>
      </c>
      <c r="I48" s="9">
        <v>71408480</v>
      </c>
      <c r="J48" s="17">
        <v>53943250</v>
      </c>
      <c r="K48" s="17"/>
    </row>
    <row r="49" spans="1:11" ht="23.25" customHeight="1" x14ac:dyDescent="0.25">
      <c r="A49" s="24" t="s">
        <v>94</v>
      </c>
      <c r="B49" s="24"/>
      <c r="C49" s="8" t="s">
        <v>7</v>
      </c>
      <c r="D49" s="8" t="s">
        <v>25</v>
      </c>
      <c r="E49" s="8" t="s">
        <v>27</v>
      </c>
      <c r="F49" s="11" t="s">
        <v>43</v>
      </c>
      <c r="G49" s="11" t="s">
        <v>23</v>
      </c>
      <c r="H49" s="9">
        <v>0</v>
      </c>
      <c r="I49" s="9">
        <v>71408480</v>
      </c>
      <c r="J49" s="17">
        <v>53943250</v>
      </c>
      <c r="K49" s="17"/>
    </row>
    <row r="50" spans="1:11" ht="15" customHeight="1" x14ac:dyDescent="0.25">
      <c r="A50" s="20" t="s">
        <v>44</v>
      </c>
      <c r="B50" s="20"/>
      <c r="C50" s="8" t="s">
        <v>7</v>
      </c>
      <c r="D50" s="8" t="s">
        <v>25</v>
      </c>
      <c r="E50" s="8" t="s">
        <v>27</v>
      </c>
      <c r="F50" s="11" t="s">
        <v>45</v>
      </c>
      <c r="G50" s="11"/>
      <c r="H50" s="9">
        <f>45652520+377140</f>
        <v>46029660</v>
      </c>
      <c r="I50" s="9">
        <f>158596800-90163380</f>
        <v>68433420</v>
      </c>
      <c r="J50" s="17">
        <f>140209260-36697890</f>
        <v>103511370</v>
      </c>
      <c r="K50" s="17"/>
    </row>
    <row r="51" spans="1:11" ht="57" customHeight="1" x14ac:dyDescent="0.25">
      <c r="A51" s="20" t="s">
        <v>46</v>
      </c>
      <c r="B51" s="20"/>
      <c r="C51" s="8" t="s">
        <v>7</v>
      </c>
      <c r="D51" s="8" t="s">
        <v>25</v>
      </c>
      <c r="E51" s="8" t="s">
        <v>27</v>
      </c>
      <c r="F51" s="11" t="s">
        <v>47</v>
      </c>
      <c r="G51" s="12"/>
      <c r="H51" s="9">
        <v>425000</v>
      </c>
      <c r="I51" s="9">
        <v>0</v>
      </c>
      <c r="J51" s="17">
        <f>108225260-36697890</f>
        <v>71527370</v>
      </c>
      <c r="K51" s="17"/>
    </row>
    <row r="52" spans="1:11" ht="23.25" customHeight="1" x14ac:dyDescent="0.25">
      <c r="A52" s="20" t="s">
        <v>48</v>
      </c>
      <c r="B52" s="20"/>
      <c r="C52" s="8" t="s">
        <v>7</v>
      </c>
      <c r="D52" s="8" t="s">
        <v>25</v>
      </c>
      <c r="E52" s="8" t="s">
        <v>27</v>
      </c>
      <c r="F52" s="11" t="s">
        <v>49</v>
      </c>
      <c r="G52" s="12"/>
      <c r="H52" s="9">
        <v>425000</v>
      </c>
      <c r="I52" s="9">
        <v>0</v>
      </c>
      <c r="J52" s="17">
        <v>0</v>
      </c>
      <c r="K52" s="17"/>
    </row>
    <row r="53" spans="1:11" ht="23.25" customHeight="1" x14ac:dyDescent="0.25">
      <c r="A53" s="20" t="s">
        <v>20</v>
      </c>
      <c r="B53" s="20"/>
      <c r="C53" s="8" t="s">
        <v>7</v>
      </c>
      <c r="D53" s="8" t="s">
        <v>25</v>
      </c>
      <c r="E53" s="8" t="s">
        <v>27</v>
      </c>
      <c r="F53" s="11" t="s">
        <v>49</v>
      </c>
      <c r="G53" s="11" t="s">
        <v>21</v>
      </c>
      <c r="H53" s="9">
        <v>425000</v>
      </c>
      <c r="I53" s="9">
        <v>0</v>
      </c>
      <c r="J53" s="17">
        <v>0</v>
      </c>
      <c r="K53" s="17"/>
    </row>
    <row r="54" spans="1:11" ht="15" customHeight="1" x14ac:dyDescent="0.25">
      <c r="A54" s="20" t="s">
        <v>22</v>
      </c>
      <c r="B54" s="20"/>
      <c r="C54" s="8" t="s">
        <v>7</v>
      </c>
      <c r="D54" s="8" t="s">
        <v>25</v>
      </c>
      <c r="E54" s="8" t="s">
        <v>27</v>
      </c>
      <c r="F54" s="11" t="s">
        <v>49</v>
      </c>
      <c r="G54" s="11" t="s">
        <v>23</v>
      </c>
      <c r="H54" s="9">
        <v>425000</v>
      </c>
      <c r="I54" s="9">
        <v>0</v>
      </c>
      <c r="J54" s="17">
        <v>0</v>
      </c>
      <c r="K54" s="17"/>
    </row>
    <row r="55" spans="1:11" ht="30" customHeight="1" x14ac:dyDescent="0.25">
      <c r="A55" s="20" t="s">
        <v>95</v>
      </c>
      <c r="B55" s="20"/>
      <c r="C55" s="8" t="s">
        <v>7</v>
      </c>
      <c r="D55" s="8" t="s">
        <v>25</v>
      </c>
      <c r="E55" s="8" t="s">
        <v>27</v>
      </c>
      <c r="F55" s="11" t="s">
        <v>49</v>
      </c>
      <c r="G55" s="11" t="s">
        <v>23</v>
      </c>
      <c r="H55" s="9">
        <v>425000</v>
      </c>
      <c r="I55" s="9">
        <v>0</v>
      </c>
      <c r="J55" s="17">
        <v>0</v>
      </c>
      <c r="K55" s="17"/>
    </row>
    <row r="56" spans="1:11" ht="23.25" customHeight="1" x14ac:dyDescent="0.25">
      <c r="A56" s="20" t="s">
        <v>50</v>
      </c>
      <c r="B56" s="20"/>
      <c r="C56" s="8" t="s">
        <v>7</v>
      </c>
      <c r="D56" s="8" t="s">
        <v>25</v>
      </c>
      <c r="E56" s="8" t="s">
        <v>27</v>
      </c>
      <c r="F56" s="11" t="s">
        <v>51</v>
      </c>
      <c r="G56" s="12"/>
      <c r="H56" s="9">
        <v>0</v>
      </c>
      <c r="I56" s="9">
        <v>0</v>
      </c>
      <c r="J56" s="17">
        <f t="shared" ref="J56:J58" si="0">108225260-36697890</f>
        <v>71527370</v>
      </c>
      <c r="K56" s="17"/>
    </row>
    <row r="57" spans="1:11" ht="23.25" customHeight="1" x14ac:dyDescent="0.25">
      <c r="A57" s="20" t="s">
        <v>20</v>
      </c>
      <c r="B57" s="20"/>
      <c r="C57" s="8" t="s">
        <v>7</v>
      </c>
      <c r="D57" s="8" t="s">
        <v>25</v>
      </c>
      <c r="E57" s="8" t="s">
        <v>27</v>
      </c>
      <c r="F57" s="11" t="s">
        <v>51</v>
      </c>
      <c r="G57" s="11" t="s">
        <v>21</v>
      </c>
      <c r="H57" s="9">
        <v>0</v>
      </c>
      <c r="I57" s="9">
        <v>0</v>
      </c>
      <c r="J57" s="17">
        <f t="shared" si="0"/>
        <v>71527370</v>
      </c>
      <c r="K57" s="17"/>
    </row>
    <row r="58" spans="1:11" ht="15" customHeight="1" x14ac:dyDescent="0.25">
      <c r="A58" s="20" t="s">
        <v>22</v>
      </c>
      <c r="B58" s="20"/>
      <c r="C58" s="8" t="s">
        <v>7</v>
      </c>
      <c r="D58" s="8" t="s">
        <v>25</v>
      </c>
      <c r="E58" s="8" t="s">
        <v>27</v>
      </c>
      <c r="F58" s="11" t="s">
        <v>51</v>
      </c>
      <c r="G58" s="11" t="s">
        <v>23</v>
      </c>
      <c r="H58" s="9">
        <v>0</v>
      </c>
      <c r="I58" s="9">
        <v>0</v>
      </c>
      <c r="J58" s="17">
        <f t="shared" si="0"/>
        <v>71527370</v>
      </c>
      <c r="K58" s="17"/>
    </row>
    <row r="59" spans="1:11" ht="32.1" customHeight="1" x14ac:dyDescent="0.25">
      <c r="A59" s="20" t="s">
        <v>95</v>
      </c>
      <c r="B59" s="20"/>
      <c r="C59" s="8" t="s">
        <v>7</v>
      </c>
      <c r="D59" s="8" t="s">
        <v>25</v>
      </c>
      <c r="E59" s="8" t="s">
        <v>27</v>
      </c>
      <c r="F59" s="11" t="s">
        <v>51</v>
      </c>
      <c r="G59" s="11" t="s">
        <v>23</v>
      </c>
      <c r="H59" s="9">
        <v>0</v>
      </c>
      <c r="I59" s="9">
        <v>0</v>
      </c>
      <c r="J59" s="17">
        <f>108225260-36697890</f>
        <v>71527370</v>
      </c>
      <c r="K59" s="17"/>
    </row>
    <row r="60" spans="1:11" ht="45.75" customHeight="1" x14ac:dyDescent="0.25">
      <c r="A60" s="20" t="s">
        <v>52</v>
      </c>
      <c r="B60" s="20"/>
      <c r="C60" s="8" t="s">
        <v>7</v>
      </c>
      <c r="D60" s="8" t="s">
        <v>25</v>
      </c>
      <c r="E60" s="8" t="s">
        <v>27</v>
      </c>
      <c r="F60" s="11" t="s">
        <v>53</v>
      </c>
      <c r="G60" s="12"/>
      <c r="H60" s="9">
        <f>45227520+377140</f>
        <v>45604660</v>
      </c>
      <c r="I60" s="9">
        <v>68433420</v>
      </c>
      <c r="J60" s="17">
        <v>31984000</v>
      </c>
      <c r="K60" s="17"/>
    </row>
    <row r="61" spans="1:11" ht="34.5" customHeight="1" x14ac:dyDescent="0.25">
      <c r="A61" s="20" t="s">
        <v>54</v>
      </c>
      <c r="B61" s="20"/>
      <c r="C61" s="8" t="s">
        <v>7</v>
      </c>
      <c r="D61" s="8" t="s">
        <v>25</v>
      </c>
      <c r="E61" s="8" t="s">
        <v>27</v>
      </c>
      <c r="F61" s="11" t="s">
        <v>55</v>
      </c>
      <c r="G61" s="12"/>
      <c r="H61" s="10">
        <f t="shared" ref="H61:H62" si="1">6107520+377140</f>
        <v>6484660</v>
      </c>
      <c r="I61" s="9">
        <v>6854900</v>
      </c>
      <c r="J61" s="17">
        <v>0</v>
      </c>
      <c r="K61" s="17"/>
    </row>
    <row r="62" spans="1:11" ht="23.25" customHeight="1" x14ac:dyDescent="0.25">
      <c r="A62" s="20" t="s">
        <v>20</v>
      </c>
      <c r="B62" s="20"/>
      <c r="C62" s="8" t="s">
        <v>7</v>
      </c>
      <c r="D62" s="8" t="s">
        <v>25</v>
      </c>
      <c r="E62" s="8" t="s">
        <v>27</v>
      </c>
      <c r="F62" s="11" t="s">
        <v>55</v>
      </c>
      <c r="G62" s="11" t="s">
        <v>21</v>
      </c>
      <c r="H62" s="10">
        <f t="shared" si="1"/>
        <v>6484660</v>
      </c>
      <c r="I62" s="9">
        <v>6854900</v>
      </c>
      <c r="J62" s="17">
        <v>0</v>
      </c>
      <c r="K62" s="17"/>
    </row>
    <row r="63" spans="1:11" ht="15" customHeight="1" x14ac:dyDescent="0.25">
      <c r="A63" s="20" t="s">
        <v>22</v>
      </c>
      <c r="B63" s="20"/>
      <c r="C63" s="8" t="s">
        <v>7</v>
      </c>
      <c r="D63" s="8" t="s">
        <v>25</v>
      </c>
      <c r="E63" s="8" t="s">
        <v>27</v>
      </c>
      <c r="F63" s="11" t="s">
        <v>55</v>
      </c>
      <c r="G63" s="11" t="s">
        <v>23</v>
      </c>
      <c r="H63" s="9">
        <f>6107520+377140</f>
        <v>6484660</v>
      </c>
      <c r="I63" s="9">
        <v>6854900</v>
      </c>
      <c r="J63" s="17">
        <v>0</v>
      </c>
      <c r="K63" s="17"/>
    </row>
    <row r="64" spans="1:11" ht="30.95" customHeight="1" x14ac:dyDescent="0.25">
      <c r="A64" s="22" t="s">
        <v>96</v>
      </c>
      <c r="B64" s="22"/>
      <c r="C64" s="8" t="s">
        <v>7</v>
      </c>
      <c r="D64" s="8" t="s">
        <v>25</v>
      </c>
      <c r="E64" s="8" t="s">
        <v>27</v>
      </c>
      <c r="F64" s="11" t="s">
        <v>55</v>
      </c>
      <c r="G64" s="11" t="s">
        <v>23</v>
      </c>
      <c r="H64" s="9">
        <v>3650720</v>
      </c>
      <c r="I64" s="9">
        <v>6854900</v>
      </c>
      <c r="J64" s="17">
        <v>0</v>
      </c>
      <c r="K64" s="17"/>
    </row>
    <row r="65" spans="1:11" ht="34.5" customHeight="1" x14ac:dyDescent="0.25">
      <c r="A65" s="20" t="s">
        <v>97</v>
      </c>
      <c r="B65" s="20"/>
      <c r="C65" s="8" t="s">
        <v>7</v>
      </c>
      <c r="D65" s="8" t="s">
        <v>25</v>
      </c>
      <c r="E65" s="8" t="s">
        <v>27</v>
      </c>
      <c r="F65" s="11" t="s">
        <v>55</v>
      </c>
      <c r="G65" s="11" t="s">
        <v>23</v>
      </c>
      <c r="H65" s="9">
        <f>2456800+377140</f>
        <v>2833940</v>
      </c>
      <c r="I65" s="9">
        <v>0</v>
      </c>
      <c r="J65" s="17">
        <v>0</v>
      </c>
      <c r="K65" s="17"/>
    </row>
    <row r="66" spans="1:11" ht="23.25" customHeight="1" x14ac:dyDescent="0.25">
      <c r="A66" s="20" t="s">
        <v>56</v>
      </c>
      <c r="B66" s="20"/>
      <c r="C66" s="8" t="s">
        <v>7</v>
      </c>
      <c r="D66" s="8" t="s">
        <v>25</v>
      </c>
      <c r="E66" s="8" t="s">
        <v>27</v>
      </c>
      <c r="F66" s="11" t="s">
        <v>57</v>
      </c>
      <c r="G66" s="12"/>
      <c r="H66" s="9">
        <v>39120000</v>
      </c>
      <c r="I66" s="9">
        <v>61578520</v>
      </c>
      <c r="J66" s="17">
        <v>31984000</v>
      </c>
      <c r="K66" s="17"/>
    </row>
    <row r="67" spans="1:11" ht="23.25" customHeight="1" x14ac:dyDescent="0.25">
      <c r="A67" s="20" t="s">
        <v>20</v>
      </c>
      <c r="B67" s="20"/>
      <c r="C67" s="8" t="s">
        <v>7</v>
      </c>
      <c r="D67" s="8" t="s">
        <v>25</v>
      </c>
      <c r="E67" s="8" t="s">
        <v>27</v>
      </c>
      <c r="F67" s="11" t="s">
        <v>57</v>
      </c>
      <c r="G67" s="11" t="s">
        <v>21</v>
      </c>
      <c r="H67" s="9">
        <v>39120000</v>
      </c>
      <c r="I67" s="9">
        <v>61578520</v>
      </c>
      <c r="J67" s="17">
        <v>31984000</v>
      </c>
      <c r="K67" s="17"/>
    </row>
    <row r="68" spans="1:11" ht="15" customHeight="1" x14ac:dyDescent="0.25">
      <c r="A68" s="20" t="s">
        <v>22</v>
      </c>
      <c r="B68" s="20"/>
      <c r="C68" s="8" t="s">
        <v>7</v>
      </c>
      <c r="D68" s="8" t="s">
        <v>25</v>
      </c>
      <c r="E68" s="8" t="s">
        <v>27</v>
      </c>
      <c r="F68" s="11" t="s">
        <v>57</v>
      </c>
      <c r="G68" s="11" t="s">
        <v>23</v>
      </c>
      <c r="H68" s="9">
        <v>39120000</v>
      </c>
      <c r="I68" s="9">
        <v>61578520</v>
      </c>
      <c r="J68" s="17">
        <v>31984000</v>
      </c>
      <c r="K68" s="17"/>
    </row>
    <row r="69" spans="1:11" ht="39.75" customHeight="1" x14ac:dyDescent="0.25">
      <c r="A69" s="22" t="s">
        <v>97</v>
      </c>
      <c r="B69" s="22"/>
      <c r="C69" s="8" t="s">
        <v>7</v>
      </c>
      <c r="D69" s="8" t="s">
        <v>25</v>
      </c>
      <c r="E69" s="8" t="s">
        <v>27</v>
      </c>
      <c r="F69" s="11" t="s">
        <v>57</v>
      </c>
      <c r="G69" s="11" t="s">
        <v>23</v>
      </c>
      <c r="H69" s="2">
        <v>7920000</v>
      </c>
      <c r="I69" s="2">
        <v>0</v>
      </c>
      <c r="J69" s="21">
        <v>0</v>
      </c>
      <c r="K69" s="21"/>
    </row>
    <row r="70" spans="1:11" ht="38.25" customHeight="1" x14ac:dyDescent="0.25">
      <c r="A70" s="22" t="s">
        <v>98</v>
      </c>
      <c r="B70" s="23"/>
      <c r="C70" s="8" t="s">
        <v>7</v>
      </c>
      <c r="D70" s="8" t="s">
        <v>25</v>
      </c>
      <c r="E70" s="8" t="s">
        <v>27</v>
      </c>
      <c r="F70" s="11" t="s">
        <v>57</v>
      </c>
      <c r="G70" s="11" t="s">
        <v>23</v>
      </c>
      <c r="H70" s="2">
        <v>31200000</v>
      </c>
      <c r="I70" s="2">
        <v>0</v>
      </c>
      <c r="J70" s="21">
        <v>0</v>
      </c>
      <c r="K70" s="25"/>
    </row>
    <row r="71" spans="1:11" ht="23.25" customHeight="1" x14ac:dyDescent="0.25">
      <c r="A71" s="20" t="s">
        <v>58</v>
      </c>
      <c r="B71" s="20"/>
      <c r="C71" s="8" t="s">
        <v>7</v>
      </c>
      <c r="D71" s="8" t="s">
        <v>25</v>
      </c>
      <c r="E71" s="8" t="s">
        <v>27</v>
      </c>
      <c r="F71" s="11" t="s">
        <v>59</v>
      </c>
      <c r="G71" s="11"/>
      <c r="H71" s="9">
        <v>0</v>
      </c>
      <c r="I71" s="9">
        <v>39444400</v>
      </c>
      <c r="J71" s="17">
        <v>0</v>
      </c>
      <c r="K71" s="17"/>
    </row>
    <row r="72" spans="1:11" ht="57" customHeight="1" x14ac:dyDescent="0.25">
      <c r="A72" s="20" t="s">
        <v>60</v>
      </c>
      <c r="B72" s="20"/>
      <c r="C72" s="8" t="s">
        <v>7</v>
      </c>
      <c r="D72" s="8" t="s">
        <v>25</v>
      </c>
      <c r="E72" s="8" t="s">
        <v>27</v>
      </c>
      <c r="F72" s="11" t="s">
        <v>61</v>
      </c>
      <c r="G72" s="12"/>
      <c r="H72" s="9">
        <v>0</v>
      </c>
      <c r="I72" s="9">
        <v>39444400</v>
      </c>
      <c r="J72" s="17">
        <v>0</v>
      </c>
      <c r="K72" s="17"/>
    </row>
    <row r="73" spans="1:11" ht="23.25" customHeight="1" x14ac:dyDescent="0.25">
      <c r="A73" s="20" t="s">
        <v>62</v>
      </c>
      <c r="B73" s="20"/>
      <c r="C73" s="8" t="s">
        <v>7</v>
      </c>
      <c r="D73" s="8" t="s">
        <v>25</v>
      </c>
      <c r="E73" s="8" t="s">
        <v>27</v>
      </c>
      <c r="F73" s="11" t="s">
        <v>63</v>
      </c>
      <c r="G73" s="12"/>
      <c r="H73" s="9">
        <v>0</v>
      </c>
      <c r="I73" s="9">
        <v>39444400</v>
      </c>
      <c r="J73" s="17">
        <v>0</v>
      </c>
      <c r="K73" s="17"/>
    </row>
    <row r="74" spans="1:11" ht="23.25" customHeight="1" x14ac:dyDescent="0.25">
      <c r="A74" s="20" t="s">
        <v>20</v>
      </c>
      <c r="B74" s="20"/>
      <c r="C74" s="8" t="s">
        <v>7</v>
      </c>
      <c r="D74" s="8" t="s">
        <v>25</v>
      </c>
      <c r="E74" s="8" t="s">
        <v>27</v>
      </c>
      <c r="F74" s="11" t="s">
        <v>63</v>
      </c>
      <c r="G74" s="11" t="s">
        <v>21</v>
      </c>
      <c r="H74" s="9">
        <v>0</v>
      </c>
      <c r="I74" s="9">
        <v>39444400</v>
      </c>
      <c r="J74" s="17">
        <v>0</v>
      </c>
      <c r="K74" s="17"/>
    </row>
    <row r="75" spans="1:11" ht="79.5" customHeight="1" x14ac:dyDescent="0.25">
      <c r="A75" s="20" t="s">
        <v>64</v>
      </c>
      <c r="B75" s="20"/>
      <c r="C75" s="8" t="s">
        <v>7</v>
      </c>
      <c r="D75" s="8" t="s">
        <v>25</v>
      </c>
      <c r="E75" s="8" t="s">
        <v>27</v>
      </c>
      <c r="F75" s="11" t="s">
        <v>63</v>
      </c>
      <c r="G75" s="11" t="s">
        <v>65</v>
      </c>
      <c r="H75" s="9">
        <v>0</v>
      </c>
      <c r="I75" s="9">
        <v>39444400</v>
      </c>
      <c r="J75" s="17">
        <v>0</v>
      </c>
      <c r="K75" s="17"/>
    </row>
    <row r="76" spans="1:11" ht="63.75" customHeight="1" x14ac:dyDescent="0.25">
      <c r="A76" s="22" t="s">
        <v>99</v>
      </c>
      <c r="B76" s="23"/>
      <c r="C76" s="8" t="s">
        <v>7</v>
      </c>
      <c r="D76" s="8" t="s">
        <v>25</v>
      </c>
      <c r="E76" s="8" t="s">
        <v>27</v>
      </c>
      <c r="F76" s="11" t="s">
        <v>63</v>
      </c>
      <c r="G76" s="11" t="s">
        <v>65</v>
      </c>
      <c r="H76" s="9">
        <v>0</v>
      </c>
      <c r="I76" s="9">
        <v>39444400</v>
      </c>
      <c r="J76" s="17">
        <v>0</v>
      </c>
      <c r="K76" s="17"/>
    </row>
    <row r="77" spans="1:11" ht="15" customHeight="1" x14ac:dyDescent="0.25">
      <c r="A77" s="16" t="s">
        <v>66</v>
      </c>
      <c r="B77" s="16"/>
      <c r="C77" s="8" t="s">
        <v>7</v>
      </c>
      <c r="D77" s="8" t="s">
        <v>67</v>
      </c>
      <c r="E77" s="8"/>
      <c r="F77" s="6"/>
      <c r="G77" s="6"/>
      <c r="H77" s="9">
        <v>4000000</v>
      </c>
      <c r="I77" s="9">
        <v>0</v>
      </c>
      <c r="J77" s="17">
        <v>0</v>
      </c>
      <c r="K77" s="17"/>
    </row>
    <row r="78" spans="1:11" ht="15" customHeight="1" x14ac:dyDescent="0.25">
      <c r="A78" s="16" t="s">
        <v>68</v>
      </c>
      <c r="B78" s="16"/>
      <c r="C78" s="8" t="s">
        <v>7</v>
      </c>
      <c r="D78" s="8" t="s">
        <v>67</v>
      </c>
      <c r="E78" s="8" t="s">
        <v>69</v>
      </c>
      <c r="F78" s="6"/>
      <c r="G78" s="6"/>
      <c r="H78" s="9">
        <v>4000000</v>
      </c>
      <c r="I78" s="9">
        <v>0</v>
      </c>
      <c r="J78" s="17">
        <v>0</v>
      </c>
      <c r="K78" s="17"/>
    </row>
    <row r="79" spans="1:11" ht="23.25" customHeight="1" x14ac:dyDescent="0.25">
      <c r="A79" s="16" t="s">
        <v>70</v>
      </c>
      <c r="B79" s="16"/>
      <c r="C79" s="8" t="s">
        <v>7</v>
      </c>
      <c r="D79" s="8" t="s">
        <v>67</v>
      </c>
      <c r="E79" s="8" t="s">
        <v>69</v>
      </c>
      <c r="F79" s="8" t="s">
        <v>71</v>
      </c>
      <c r="G79" s="8"/>
      <c r="H79" s="9">
        <v>4000000</v>
      </c>
      <c r="I79" s="9">
        <v>0</v>
      </c>
      <c r="J79" s="17">
        <v>0</v>
      </c>
      <c r="K79" s="17"/>
    </row>
    <row r="80" spans="1:11" ht="23.25" customHeight="1" x14ac:dyDescent="0.25">
      <c r="A80" s="20" t="s">
        <v>72</v>
      </c>
      <c r="B80" s="20"/>
      <c r="C80" s="8" t="s">
        <v>7</v>
      </c>
      <c r="D80" s="8" t="s">
        <v>67</v>
      </c>
      <c r="E80" s="8" t="s">
        <v>69</v>
      </c>
      <c r="F80" s="11" t="s">
        <v>73</v>
      </c>
      <c r="G80" s="11"/>
      <c r="H80" s="9">
        <v>4000000</v>
      </c>
      <c r="I80" s="9">
        <v>0</v>
      </c>
      <c r="J80" s="17">
        <v>0</v>
      </c>
      <c r="K80" s="17"/>
    </row>
    <row r="81" spans="1:11" ht="23.25" customHeight="1" x14ac:dyDescent="0.25">
      <c r="A81" s="20" t="s">
        <v>74</v>
      </c>
      <c r="B81" s="20"/>
      <c r="C81" s="8" t="s">
        <v>7</v>
      </c>
      <c r="D81" s="8" t="s">
        <v>67</v>
      </c>
      <c r="E81" s="8" t="s">
        <v>69</v>
      </c>
      <c r="F81" s="11" t="s">
        <v>75</v>
      </c>
      <c r="G81" s="12"/>
      <c r="H81" s="9">
        <v>4000000</v>
      </c>
      <c r="I81" s="9">
        <v>0</v>
      </c>
      <c r="J81" s="17">
        <v>0</v>
      </c>
      <c r="K81" s="17"/>
    </row>
    <row r="82" spans="1:11" ht="34.5" customHeight="1" x14ac:dyDescent="0.25">
      <c r="A82" s="20" t="s">
        <v>76</v>
      </c>
      <c r="B82" s="20"/>
      <c r="C82" s="8" t="s">
        <v>7</v>
      </c>
      <c r="D82" s="8" t="s">
        <v>67</v>
      </c>
      <c r="E82" s="8" t="s">
        <v>69</v>
      </c>
      <c r="F82" s="11" t="s">
        <v>77</v>
      </c>
      <c r="G82" s="12"/>
      <c r="H82" s="9">
        <v>4000000</v>
      </c>
      <c r="I82" s="9">
        <v>0</v>
      </c>
      <c r="J82" s="17">
        <v>0</v>
      </c>
      <c r="K82" s="17"/>
    </row>
    <row r="83" spans="1:11" ht="23.25" customHeight="1" x14ac:dyDescent="0.25">
      <c r="A83" s="20" t="s">
        <v>20</v>
      </c>
      <c r="B83" s="20"/>
      <c r="C83" s="8" t="s">
        <v>7</v>
      </c>
      <c r="D83" s="8" t="s">
        <v>67</v>
      </c>
      <c r="E83" s="8" t="s">
        <v>69</v>
      </c>
      <c r="F83" s="11" t="s">
        <v>77</v>
      </c>
      <c r="G83" s="11" t="s">
        <v>21</v>
      </c>
      <c r="H83" s="9">
        <v>4000000</v>
      </c>
      <c r="I83" s="9">
        <v>0</v>
      </c>
      <c r="J83" s="17">
        <v>0</v>
      </c>
      <c r="K83" s="17"/>
    </row>
    <row r="84" spans="1:11" ht="15" customHeight="1" x14ac:dyDescent="0.25">
      <c r="A84" s="20" t="s">
        <v>22</v>
      </c>
      <c r="B84" s="20"/>
      <c r="C84" s="8" t="s">
        <v>7</v>
      </c>
      <c r="D84" s="8" t="s">
        <v>67</v>
      </c>
      <c r="E84" s="8" t="s">
        <v>69</v>
      </c>
      <c r="F84" s="11" t="s">
        <v>77</v>
      </c>
      <c r="G84" s="11" t="s">
        <v>23</v>
      </c>
      <c r="H84" s="9">
        <v>4000000</v>
      </c>
      <c r="I84" s="9">
        <v>0</v>
      </c>
      <c r="J84" s="17">
        <v>0</v>
      </c>
      <c r="K84" s="17"/>
    </row>
    <row r="85" spans="1:11" ht="50.25" customHeight="1" x14ac:dyDescent="0.25">
      <c r="A85" s="22" t="s">
        <v>100</v>
      </c>
      <c r="B85" s="23"/>
      <c r="C85" s="8" t="s">
        <v>7</v>
      </c>
      <c r="D85" s="8" t="s">
        <v>67</v>
      </c>
      <c r="E85" s="8" t="s">
        <v>69</v>
      </c>
      <c r="F85" s="11" t="s">
        <v>77</v>
      </c>
      <c r="G85" s="11" t="s">
        <v>23</v>
      </c>
      <c r="H85" s="9">
        <v>4000000</v>
      </c>
      <c r="I85" s="9">
        <v>0</v>
      </c>
      <c r="J85" s="17">
        <v>0</v>
      </c>
      <c r="K85" s="17"/>
    </row>
    <row r="86" spans="1:11" ht="34.5" customHeight="1" x14ac:dyDescent="0.25">
      <c r="A86" s="14" t="s">
        <v>78</v>
      </c>
      <c r="B86" s="14"/>
      <c r="C86" s="6" t="s">
        <v>79</v>
      </c>
      <c r="D86" s="6"/>
      <c r="E86" s="6"/>
      <c r="F86" s="6"/>
      <c r="G86" s="6"/>
      <c r="H86" s="7">
        <v>0</v>
      </c>
      <c r="I86" s="7">
        <v>80000000</v>
      </c>
      <c r="J86" s="15">
        <v>123824000</v>
      </c>
      <c r="K86" s="15"/>
    </row>
    <row r="87" spans="1:11" ht="15" customHeight="1" x14ac:dyDescent="0.25">
      <c r="A87" s="16" t="s">
        <v>80</v>
      </c>
      <c r="B87" s="16"/>
      <c r="C87" s="8" t="s">
        <v>79</v>
      </c>
      <c r="D87" s="8" t="s">
        <v>81</v>
      </c>
      <c r="E87" s="8"/>
      <c r="F87" s="6"/>
      <c r="G87" s="6"/>
      <c r="H87" s="9">
        <v>0</v>
      </c>
      <c r="I87" s="9">
        <v>80000000</v>
      </c>
      <c r="J87" s="17">
        <v>123824000</v>
      </c>
      <c r="K87" s="17"/>
    </row>
    <row r="88" spans="1:11" ht="15" customHeight="1" x14ac:dyDescent="0.25">
      <c r="A88" s="16" t="s">
        <v>82</v>
      </c>
      <c r="B88" s="16"/>
      <c r="C88" s="8" t="s">
        <v>79</v>
      </c>
      <c r="D88" s="8" t="s">
        <v>81</v>
      </c>
      <c r="E88" s="8" t="s">
        <v>69</v>
      </c>
      <c r="F88" s="6"/>
      <c r="G88" s="6"/>
      <c r="H88" s="9">
        <v>0</v>
      </c>
      <c r="I88" s="9">
        <v>80000000</v>
      </c>
      <c r="J88" s="17">
        <v>123824000</v>
      </c>
      <c r="K88" s="17"/>
    </row>
    <row r="89" spans="1:11" ht="23.25" customHeight="1" x14ac:dyDescent="0.25">
      <c r="A89" s="16" t="s">
        <v>70</v>
      </c>
      <c r="B89" s="16"/>
      <c r="C89" s="8" t="s">
        <v>79</v>
      </c>
      <c r="D89" s="8" t="s">
        <v>81</v>
      </c>
      <c r="E89" s="8" t="s">
        <v>69</v>
      </c>
      <c r="F89" s="8" t="s">
        <v>71</v>
      </c>
      <c r="G89" s="8"/>
      <c r="H89" s="9">
        <v>0</v>
      </c>
      <c r="I89" s="9">
        <v>80000000</v>
      </c>
      <c r="J89" s="17">
        <v>123824000</v>
      </c>
      <c r="K89" s="17"/>
    </row>
    <row r="90" spans="1:11" ht="23.25" customHeight="1" x14ac:dyDescent="0.25">
      <c r="A90" s="20" t="s">
        <v>83</v>
      </c>
      <c r="B90" s="20"/>
      <c r="C90" s="8" t="s">
        <v>79</v>
      </c>
      <c r="D90" s="8" t="s">
        <v>81</v>
      </c>
      <c r="E90" s="8" t="s">
        <v>69</v>
      </c>
      <c r="F90" s="11" t="s">
        <v>84</v>
      </c>
      <c r="G90" s="11"/>
      <c r="H90" s="9">
        <v>0</v>
      </c>
      <c r="I90" s="9">
        <v>80000000</v>
      </c>
      <c r="J90" s="17">
        <v>123824000</v>
      </c>
      <c r="K90" s="17"/>
    </row>
    <row r="91" spans="1:11" ht="15" customHeight="1" x14ac:dyDescent="0.25">
      <c r="A91" s="20" t="s">
        <v>85</v>
      </c>
      <c r="B91" s="20"/>
      <c r="C91" s="8" t="s">
        <v>79</v>
      </c>
      <c r="D91" s="8" t="s">
        <v>81</v>
      </c>
      <c r="E91" s="8" t="s">
        <v>69</v>
      </c>
      <c r="F91" s="11" t="s">
        <v>86</v>
      </c>
      <c r="G91" s="12"/>
      <c r="H91" s="9">
        <v>0</v>
      </c>
      <c r="I91" s="9">
        <v>80000000</v>
      </c>
      <c r="J91" s="17">
        <v>123824000</v>
      </c>
      <c r="K91" s="17"/>
    </row>
    <row r="92" spans="1:11" ht="23.25" customHeight="1" x14ac:dyDescent="0.25">
      <c r="A92" s="20" t="s">
        <v>87</v>
      </c>
      <c r="B92" s="20"/>
      <c r="C92" s="8" t="s">
        <v>79</v>
      </c>
      <c r="D92" s="8" t="s">
        <v>81</v>
      </c>
      <c r="E92" s="8" t="s">
        <v>69</v>
      </c>
      <c r="F92" s="11" t="s">
        <v>88</v>
      </c>
      <c r="G92" s="12"/>
      <c r="H92" s="9">
        <v>0</v>
      </c>
      <c r="I92" s="9">
        <v>80000000</v>
      </c>
      <c r="J92" s="17">
        <v>123824000</v>
      </c>
      <c r="K92" s="17"/>
    </row>
    <row r="93" spans="1:11" ht="23.25" customHeight="1" x14ac:dyDescent="0.25">
      <c r="A93" s="20" t="s">
        <v>20</v>
      </c>
      <c r="B93" s="20"/>
      <c r="C93" s="8" t="s">
        <v>79</v>
      </c>
      <c r="D93" s="8" t="s">
        <v>81</v>
      </c>
      <c r="E93" s="8" t="s">
        <v>69</v>
      </c>
      <c r="F93" s="11" t="s">
        <v>88</v>
      </c>
      <c r="G93" s="11" t="s">
        <v>21</v>
      </c>
      <c r="H93" s="9">
        <v>0</v>
      </c>
      <c r="I93" s="9">
        <v>80000000</v>
      </c>
      <c r="J93" s="17">
        <v>123824000</v>
      </c>
      <c r="K93" s="17"/>
    </row>
    <row r="94" spans="1:11" ht="79.5" customHeight="1" x14ac:dyDescent="0.25">
      <c r="A94" s="20" t="s">
        <v>64</v>
      </c>
      <c r="B94" s="20"/>
      <c r="C94" s="8" t="s">
        <v>79</v>
      </c>
      <c r="D94" s="8" t="s">
        <v>81</v>
      </c>
      <c r="E94" s="8" t="s">
        <v>69</v>
      </c>
      <c r="F94" s="11" t="s">
        <v>88</v>
      </c>
      <c r="G94" s="11" t="s">
        <v>65</v>
      </c>
      <c r="H94" s="9">
        <v>0</v>
      </c>
      <c r="I94" s="9">
        <v>80000000</v>
      </c>
      <c r="J94" s="17">
        <v>123824000</v>
      </c>
      <c r="K94" s="17"/>
    </row>
    <row r="95" spans="1:11" ht="51" customHeight="1" x14ac:dyDescent="0.25">
      <c r="A95" s="22" t="s">
        <v>101</v>
      </c>
      <c r="B95" s="22"/>
      <c r="C95" s="8" t="s">
        <v>79</v>
      </c>
      <c r="D95" s="8" t="s">
        <v>81</v>
      </c>
      <c r="E95" s="8" t="s">
        <v>69</v>
      </c>
      <c r="F95" s="11" t="s">
        <v>88</v>
      </c>
      <c r="G95" s="11" t="s">
        <v>65</v>
      </c>
      <c r="H95" s="9">
        <v>0</v>
      </c>
      <c r="I95" s="9">
        <v>80000000</v>
      </c>
      <c r="J95" s="17">
        <v>123824000</v>
      </c>
      <c r="K95" s="17"/>
    </row>
    <row r="96" spans="1:11" x14ac:dyDescent="0.25">
      <c r="A96" s="26" t="s">
        <v>89</v>
      </c>
      <c r="B96" s="26"/>
      <c r="C96" s="26"/>
      <c r="D96" s="26"/>
      <c r="E96" s="26"/>
      <c r="F96" s="26"/>
      <c r="G96" s="26"/>
      <c r="H96" s="7">
        <f>96462696.89+8038916+377140</f>
        <v>104878752.89</v>
      </c>
      <c r="I96" s="7">
        <f>349449680-90163380</f>
        <v>259286300</v>
      </c>
      <c r="J96" s="15">
        <f>317976510-36697890</f>
        <v>281278620</v>
      </c>
      <c r="K96" s="15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</sheetData>
  <mergeCells count="186">
    <mergeCell ref="A12:B12"/>
    <mergeCell ref="J12:K12"/>
    <mergeCell ref="G2:K2"/>
    <mergeCell ref="G1:K1"/>
    <mergeCell ref="G3:K3"/>
    <mergeCell ref="G5:K5"/>
    <mergeCell ref="G6:K6"/>
    <mergeCell ref="G7:K7"/>
    <mergeCell ref="A8:K8"/>
    <mergeCell ref="H9:K9"/>
    <mergeCell ref="A10:B11"/>
    <mergeCell ref="C10:C11"/>
    <mergeCell ref="D10:D11"/>
    <mergeCell ref="E10:E11"/>
    <mergeCell ref="F10:F11"/>
    <mergeCell ref="G10:G11"/>
    <mergeCell ref="H10:K10"/>
    <mergeCell ref="J11:K11"/>
    <mergeCell ref="A96:G96"/>
    <mergeCell ref="J96:K96"/>
    <mergeCell ref="A40:B40"/>
    <mergeCell ref="A41:B41"/>
    <mergeCell ref="J40:K40"/>
    <mergeCell ref="J41:K41"/>
    <mergeCell ref="A69:B69"/>
    <mergeCell ref="J69:K69"/>
    <mergeCell ref="A93:B93"/>
    <mergeCell ref="J93:K93"/>
    <mergeCell ref="A94:B94"/>
    <mergeCell ref="J94:K94"/>
    <mergeCell ref="A95:B95"/>
    <mergeCell ref="J95:K95"/>
    <mergeCell ref="A90:B90"/>
    <mergeCell ref="J90:K90"/>
    <mergeCell ref="A91:B91"/>
    <mergeCell ref="J91:K91"/>
    <mergeCell ref="A92:B92"/>
    <mergeCell ref="J92:K92"/>
    <mergeCell ref="A87:B87"/>
    <mergeCell ref="J87:K87"/>
    <mergeCell ref="A88:B88"/>
    <mergeCell ref="J88:K88"/>
    <mergeCell ref="A89:B89"/>
    <mergeCell ref="J89:K89"/>
    <mergeCell ref="A84:B84"/>
    <mergeCell ref="J84:K84"/>
    <mergeCell ref="A85:B85"/>
    <mergeCell ref="J85:K85"/>
    <mergeCell ref="A86:B86"/>
    <mergeCell ref="J86:K86"/>
    <mergeCell ref="A81:B81"/>
    <mergeCell ref="J81:K81"/>
    <mergeCell ref="A82:B82"/>
    <mergeCell ref="J82:K82"/>
    <mergeCell ref="A83:B83"/>
    <mergeCell ref="J83:K83"/>
    <mergeCell ref="A78:B78"/>
    <mergeCell ref="J78:K78"/>
    <mergeCell ref="A79:B79"/>
    <mergeCell ref="J79:K79"/>
    <mergeCell ref="A80:B80"/>
    <mergeCell ref="J80:K80"/>
    <mergeCell ref="A75:B75"/>
    <mergeCell ref="J75:K75"/>
    <mergeCell ref="A76:B76"/>
    <mergeCell ref="J76:K76"/>
    <mergeCell ref="A77:B77"/>
    <mergeCell ref="J77:K77"/>
    <mergeCell ref="A72:B72"/>
    <mergeCell ref="J72:K72"/>
    <mergeCell ref="A73:B73"/>
    <mergeCell ref="J73:K73"/>
    <mergeCell ref="A74:B74"/>
    <mergeCell ref="J74:K74"/>
    <mergeCell ref="A68:B68"/>
    <mergeCell ref="J68:K68"/>
    <mergeCell ref="A70:B70"/>
    <mergeCell ref="J70:K70"/>
    <mergeCell ref="A71:B71"/>
    <mergeCell ref="J71:K71"/>
    <mergeCell ref="A65:B65"/>
    <mergeCell ref="J65:K65"/>
    <mergeCell ref="A66:B66"/>
    <mergeCell ref="J66:K66"/>
    <mergeCell ref="A67:B67"/>
    <mergeCell ref="J67:K67"/>
    <mergeCell ref="A62:B62"/>
    <mergeCell ref="J62:K62"/>
    <mergeCell ref="A63:B63"/>
    <mergeCell ref="J63:K63"/>
    <mergeCell ref="A64:B64"/>
    <mergeCell ref="J64:K64"/>
    <mergeCell ref="A59:B59"/>
    <mergeCell ref="J59:K59"/>
    <mergeCell ref="A60:B60"/>
    <mergeCell ref="J60:K60"/>
    <mergeCell ref="A61:B61"/>
    <mergeCell ref="J61:K61"/>
    <mergeCell ref="A56:B56"/>
    <mergeCell ref="J56:K56"/>
    <mergeCell ref="A57:B57"/>
    <mergeCell ref="J57:K57"/>
    <mergeCell ref="A58:B58"/>
    <mergeCell ref="J58:K58"/>
    <mergeCell ref="A53:B53"/>
    <mergeCell ref="J53:K53"/>
    <mergeCell ref="A54:B54"/>
    <mergeCell ref="J54:K54"/>
    <mergeCell ref="A55:B55"/>
    <mergeCell ref="J55:K55"/>
    <mergeCell ref="A50:B50"/>
    <mergeCell ref="J50:K50"/>
    <mergeCell ref="A51:B51"/>
    <mergeCell ref="J51:K51"/>
    <mergeCell ref="A52:B52"/>
    <mergeCell ref="J52:K52"/>
    <mergeCell ref="A47:B47"/>
    <mergeCell ref="J47:K47"/>
    <mergeCell ref="A48:B48"/>
    <mergeCell ref="J48:K48"/>
    <mergeCell ref="A49:B49"/>
    <mergeCell ref="J49:K49"/>
    <mergeCell ref="A44:B44"/>
    <mergeCell ref="J44:K44"/>
    <mergeCell ref="A45:B45"/>
    <mergeCell ref="J45:K45"/>
    <mergeCell ref="A46:B46"/>
    <mergeCell ref="J46:K46"/>
    <mergeCell ref="A39:B39"/>
    <mergeCell ref="J39:K39"/>
    <mergeCell ref="A42:B42"/>
    <mergeCell ref="J42:K42"/>
    <mergeCell ref="A43:B43"/>
    <mergeCell ref="J43:K43"/>
    <mergeCell ref="A36:B36"/>
    <mergeCell ref="J36:K36"/>
    <mergeCell ref="A37:B37"/>
    <mergeCell ref="J37:K37"/>
    <mergeCell ref="A38:B38"/>
    <mergeCell ref="J38:K38"/>
    <mergeCell ref="A33:B33"/>
    <mergeCell ref="J33:K33"/>
    <mergeCell ref="A34:B34"/>
    <mergeCell ref="J34:K34"/>
    <mergeCell ref="A35:B35"/>
    <mergeCell ref="J35:K35"/>
    <mergeCell ref="A30:B30"/>
    <mergeCell ref="J30:K30"/>
    <mergeCell ref="A31:B31"/>
    <mergeCell ref="J31:K31"/>
    <mergeCell ref="A32:B32"/>
    <mergeCell ref="J32:K32"/>
    <mergeCell ref="A27:B27"/>
    <mergeCell ref="J27:K27"/>
    <mergeCell ref="A28:B28"/>
    <mergeCell ref="J28:K28"/>
    <mergeCell ref="A29:B29"/>
    <mergeCell ref="J29:K29"/>
    <mergeCell ref="A24:B24"/>
    <mergeCell ref="J24:K24"/>
    <mergeCell ref="A25:B25"/>
    <mergeCell ref="J25:K25"/>
    <mergeCell ref="A26:B26"/>
    <mergeCell ref="J26:K26"/>
    <mergeCell ref="A13:B13"/>
    <mergeCell ref="J13:K13"/>
    <mergeCell ref="A23:B23"/>
    <mergeCell ref="J23:K2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</mergeCells>
  <pageMargins left="0.7" right="0.7" top="0.75" bottom="0.75" header="0.3" footer="0.3"/>
  <pageSetup paperSize="9" scale="54" fitToHeight="0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Шабалаев Игорь Викторович</cp:lastModifiedBy>
  <cp:lastPrinted>2021-03-15T14:19:31Z</cp:lastPrinted>
  <dcterms:created xsi:type="dcterms:W3CDTF">2021-01-21T17:14:36Z</dcterms:created>
  <dcterms:modified xsi:type="dcterms:W3CDTF">2021-03-15T14:19:35Z</dcterms:modified>
</cp:coreProperties>
</file>