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5600" windowHeight="10370"/>
  </bookViews>
  <sheets>
    <sheet name="январь-июнь 24" sheetId="2" r:id="rId1"/>
    <sheet name="Лист4" sheetId="6" r:id="rId2"/>
    <sheet name="Лист5" sheetId="7" r:id="rId3"/>
  </sheets>
  <calcPr calcId="152511"/>
</workbook>
</file>

<file path=xl/calcChain.xml><?xml version="1.0" encoding="utf-8"?>
<calcChain xmlns="http://schemas.openxmlformats.org/spreadsheetml/2006/main">
  <c r="D12" i="2" l="1"/>
  <c r="E6" i="2"/>
  <c r="D6" i="2"/>
  <c r="E4" i="2"/>
  <c r="D4" i="2"/>
  <c r="F14" i="2" l="1"/>
  <c r="F11" i="2"/>
  <c r="F13" i="2"/>
  <c r="F10" i="2"/>
  <c r="F9" i="2"/>
  <c r="F4" i="2" l="1"/>
  <c r="F6" i="2"/>
  <c r="F8" i="2"/>
  <c r="F12" i="2"/>
  <c r="F15" i="2"/>
  <c r="F17" i="2"/>
  <c r="F18" i="2"/>
  <c r="F19" i="2"/>
  <c r="F20" i="2"/>
  <c r="F21" i="2"/>
</calcChain>
</file>

<file path=xl/sharedStrings.xml><?xml version="1.0" encoding="utf-8"?>
<sst xmlns="http://schemas.openxmlformats.org/spreadsheetml/2006/main" count="54" uniqueCount="41">
  <si>
    <t>в том числе по видам:</t>
  </si>
  <si>
    <t>1.1.</t>
  </si>
  <si>
    <t>1.1.1.</t>
  </si>
  <si>
    <t>1.1.2.</t>
  </si>
  <si>
    <t>1.1.3.</t>
  </si>
  <si>
    <t>1.</t>
  </si>
  <si>
    <t>№</t>
  </si>
  <si>
    <t>Наименование показателя</t>
  </si>
  <si>
    <t xml:space="preserve"> млн. рублей</t>
  </si>
  <si>
    <t>Отгружено товаров собственного производства, выполнено работ и услуг собственными силами, по всем видам экономической деятельности</t>
  </si>
  <si>
    <t>производство химических веществ и химических продуктов</t>
  </si>
  <si>
    <t>производство прочей неметаллической минеральной продукции</t>
  </si>
  <si>
    <t>руб.</t>
  </si>
  <si>
    <t>Ввод в действие жилых домов (жилая площадь) за счет всех источников финансирования,</t>
  </si>
  <si>
    <t xml:space="preserve"> м2 общ. площади</t>
  </si>
  <si>
    <t>Среднемесячная номинальная начисленная заработная плата работников:</t>
  </si>
  <si>
    <t>Ед. изм.</t>
  </si>
  <si>
    <t>крупных и средних предприятий и некоммерческих организаций</t>
  </si>
  <si>
    <t>педагогов муниципальных общеобразовательных учреждений</t>
  </si>
  <si>
    <t>муниципальных учреждений культуры и искусства</t>
  </si>
  <si>
    <t>муниципальных учреждений дополнительного образования</t>
  </si>
  <si>
    <t>2.</t>
  </si>
  <si>
    <t>Объем инвестиций в основной капитал  крупных и средних организаций</t>
  </si>
  <si>
    <t>3.1.</t>
  </si>
  <si>
    <t>3.2.</t>
  </si>
  <si>
    <t>3.3.</t>
  </si>
  <si>
    <t>3.4.</t>
  </si>
  <si>
    <t>производство пищевых продуктов</t>
  </si>
  <si>
    <t>1.1.4.</t>
  </si>
  <si>
    <t>темп роста, %</t>
  </si>
  <si>
    <t>январь-март 2025</t>
  </si>
  <si>
    <t>1.2.</t>
  </si>
  <si>
    <t>Туризм</t>
  </si>
  <si>
    <t>Группировка видов экономической деятельности "Агропромышленный комплекс"</t>
  </si>
  <si>
    <t>1.1.5.</t>
  </si>
  <si>
    <t>производство готовых металлических изделий</t>
  </si>
  <si>
    <t>Информация о социально-экономическом положении городского округа Воскресенск за январь -март 2026 года.</t>
  </si>
  <si>
    <t>январь-март 2026</t>
  </si>
  <si>
    <t>Обрабатывающие производства</t>
  </si>
  <si>
    <t>Производство резиновых и пластмассовых изделий</t>
  </si>
  <si>
    <t>1.1.6.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</si>
</sst>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\ _₽"/>
    <numFmt numFmtId="165" formatCode="#,##0.0\ _₽"/>
    <numFmt numFmtId="166" formatCode="_-* #,##0.0\ _₽_-;\-* #,##0.0\ _₽_-;_-* &quot;-&quot;??\ _₽_-;_-@_-"/>
  </numFmts>
  <fonts count="8" x14ac:knownFonts="1">
    <font>
      <sz val="11"/>
      <color theme="1"/>
      <name val="Calibri"/>
      <family val="2"/>
      <scheme val="minor"/>
    </font>
    <font>
      <b/>
      <i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Continuous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9" fontId="3" fillId="0" borderId="1" xfId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wrapText="1"/>
    </xf>
    <xf numFmtId="165" fontId="0" fillId="0" borderId="0" xfId="0" applyNumberFormat="1"/>
    <xf numFmtId="165" fontId="3" fillId="0" borderId="1" xfId="0" applyNumberFormat="1" applyFont="1" applyFill="1" applyBorder="1" applyAlignment="1">
      <alignment horizontal="center" vertical="center"/>
    </xf>
    <xf numFmtId="166" fontId="3" fillId="0" borderId="1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13" zoomScale="130" zoomScaleNormal="130" workbookViewId="0">
      <selection activeCell="E21" sqref="E21"/>
    </sheetView>
  </sheetViews>
  <sheetFormatPr defaultRowHeight="14.5" x14ac:dyDescent="0.35"/>
  <cols>
    <col min="1" max="1" width="6.6328125" customWidth="1"/>
    <col min="2" max="2" width="34.453125" customWidth="1"/>
    <col min="3" max="3" width="9.90625" customWidth="1"/>
    <col min="4" max="4" width="11.36328125" customWidth="1"/>
    <col min="5" max="5" width="10.90625" customWidth="1"/>
  </cols>
  <sheetData>
    <row r="1" spans="1:6" ht="45" customHeight="1" x14ac:dyDescent="0.35">
      <c r="B1" s="21" t="s">
        <v>36</v>
      </c>
      <c r="C1" s="21"/>
      <c r="D1" s="22"/>
      <c r="E1" s="22"/>
    </row>
    <row r="3" spans="1:6" ht="52.25" customHeight="1" x14ac:dyDescent="0.35">
      <c r="A3" s="4" t="s">
        <v>6</v>
      </c>
      <c r="B3" s="8" t="s">
        <v>7</v>
      </c>
      <c r="C3" s="10" t="s">
        <v>16</v>
      </c>
      <c r="D3" s="7" t="s">
        <v>30</v>
      </c>
      <c r="E3" s="7" t="s">
        <v>37</v>
      </c>
      <c r="F3" s="7" t="s">
        <v>29</v>
      </c>
    </row>
    <row r="4" spans="1:6" ht="61.25" customHeight="1" x14ac:dyDescent="0.35">
      <c r="A4" s="4" t="s">
        <v>5</v>
      </c>
      <c r="B4" s="1" t="s">
        <v>9</v>
      </c>
      <c r="C4" s="5" t="s">
        <v>8</v>
      </c>
      <c r="D4" s="16">
        <f>27678147.8/1000</f>
        <v>27678.147800000002</v>
      </c>
      <c r="E4" s="20">
        <f>24145894.7/1000</f>
        <v>24145.894700000001</v>
      </c>
      <c r="F4" s="11">
        <f>E4/D4</f>
        <v>0.87238116056306336</v>
      </c>
    </row>
    <row r="5" spans="1:6" ht="22.75" customHeight="1" x14ac:dyDescent="0.35">
      <c r="A5" s="4"/>
      <c r="B5" s="1" t="s">
        <v>0</v>
      </c>
      <c r="C5" s="1"/>
      <c r="D5" s="17"/>
      <c r="E5" s="18"/>
      <c r="F5" s="11"/>
    </row>
    <row r="6" spans="1:6" ht="31.25" customHeight="1" x14ac:dyDescent="0.35">
      <c r="A6" s="4" t="s">
        <v>1</v>
      </c>
      <c r="B6" s="2" t="s">
        <v>38</v>
      </c>
      <c r="C6" s="5" t="s">
        <v>8</v>
      </c>
      <c r="D6" s="16">
        <f>22190437/1000</f>
        <v>22190.437000000002</v>
      </c>
      <c r="E6" s="16">
        <f>18985098.1/1000</f>
        <v>18985.098100000003</v>
      </c>
      <c r="F6" s="11">
        <f>E6/D6</f>
        <v>0.85555314210351074</v>
      </c>
    </row>
    <row r="7" spans="1:6" ht="19.25" customHeight="1" x14ac:dyDescent="0.35">
      <c r="A7" s="4"/>
      <c r="B7" s="2" t="s">
        <v>0</v>
      </c>
      <c r="C7" s="2"/>
      <c r="D7" s="12"/>
      <c r="E7" s="13"/>
      <c r="F7" s="11"/>
    </row>
    <row r="8" spans="1:6" ht="39" customHeight="1" x14ac:dyDescent="0.35">
      <c r="A8" s="4" t="s">
        <v>2</v>
      </c>
      <c r="B8" s="2" t="s">
        <v>10</v>
      </c>
      <c r="C8" s="5" t="s">
        <v>8</v>
      </c>
      <c r="D8" s="16">
        <v>9540.2875999999997</v>
      </c>
      <c r="E8" s="16">
        <v>6466.6610999999994</v>
      </c>
      <c r="F8" s="11">
        <f>E8/D8</f>
        <v>0.67782664120104719</v>
      </c>
    </row>
    <row r="9" spans="1:6" ht="39" customHeight="1" x14ac:dyDescent="0.35">
      <c r="A9" s="4" t="s">
        <v>3</v>
      </c>
      <c r="B9" s="2" t="s">
        <v>11</v>
      </c>
      <c r="C9" s="5" t="s">
        <v>8</v>
      </c>
      <c r="D9" s="16">
        <v>5608.2295999999997</v>
      </c>
      <c r="E9" s="16">
        <v>4803.1887999999999</v>
      </c>
      <c r="F9" s="11">
        <f>E9/D9</f>
        <v>0.85645366587701766</v>
      </c>
    </row>
    <row r="10" spans="1:6" ht="30.65" customHeight="1" x14ac:dyDescent="0.35">
      <c r="A10" s="4" t="s">
        <v>4</v>
      </c>
      <c r="B10" s="2" t="s">
        <v>39</v>
      </c>
      <c r="C10" s="5" t="s">
        <v>8</v>
      </c>
      <c r="D10" s="16">
        <v>1064.1839</v>
      </c>
      <c r="E10" s="16">
        <v>923.51940000000002</v>
      </c>
      <c r="F10" s="11">
        <f>E10/D10</f>
        <v>0.86781936843810548</v>
      </c>
    </row>
    <row r="11" spans="1:6" ht="30.65" customHeight="1" x14ac:dyDescent="0.35">
      <c r="A11" s="4" t="s">
        <v>28</v>
      </c>
      <c r="B11" s="2" t="s">
        <v>35</v>
      </c>
      <c r="C11" s="5" t="s">
        <v>8</v>
      </c>
      <c r="D11" s="16">
        <v>1252.164</v>
      </c>
      <c r="E11" s="16">
        <v>1448.98</v>
      </c>
      <c r="F11" s="11">
        <f>E11/D11</f>
        <v>1.1571806887915641</v>
      </c>
    </row>
    <row r="12" spans="1:6" ht="37.25" customHeight="1" x14ac:dyDescent="0.35">
      <c r="A12" s="4" t="s">
        <v>34</v>
      </c>
      <c r="B12" s="9" t="s">
        <v>27</v>
      </c>
      <c r="C12" s="5" t="s">
        <v>8</v>
      </c>
      <c r="D12" s="16">
        <f>1337264.9/1000</f>
        <v>1337.2648999999999</v>
      </c>
      <c r="E12" s="16">
        <v>1438.0725</v>
      </c>
      <c r="F12" s="11">
        <f>E12/D12</f>
        <v>1.075383418797577</v>
      </c>
    </row>
    <row r="13" spans="1:6" ht="46.75" customHeight="1" x14ac:dyDescent="0.35">
      <c r="A13" s="4" t="s">
        <v>40</v>
      </c>
      <c r="B13" s="9" t="s">
        <v>33</v>
      </c>
      <c r="C13" s="5" t="s">
        <v>8</v>
      </c>
      <c r="D13" s="16">
        <v>1377.4245000000001</v>
      </c>
      <c r="E13" s="16">
        <v>1528.2539999999999</v>
      </c>
      <c r="F13" s="11">
        <f t="shared" ref="F13:F14" si="0">E13/D13</f>
        <v>1.1095011015122787</v>
      </c>
    </row>
    <row r="14" spans="1:6" ht="31.25" customHeight="1" x14ac:dyDescent="0.35">
      <c r="A14" s="4" t="s">
        <v>31</v>
      </c>
      <c r="B14" s="9" t="s">
        <v>32</v>
      </c>
      <c r="C14" s="5" t="s">
        <v>8</v>
      </c>
      <c r="D14" s="16">
        <v>130.49789999999999</v>
      </c>
      <c r="E14" s="16">
        <v>167.32139999999998</v>
      </c>
      <c r="F14" s="11">
        <f t="shared" si="0"/>
        <v>1.2821769545716828</v>
      </c>
    </row>
    <row r="15" spans="1:6" ht="47.4" customHeight="1" x14ac:dyDescent="0.35">
      <c r="A15" s="4" t="s">
        <v>21</v>
      </c>
      <c r="B15" s="2" t="s">
        <v>22</v>
      </c>
      <c r="C15" s="5" t="s">
        <v>8</v>
      </c>
      <c r="D15" s="15">
        <v>3346.7429999999999</v>
      </c>
      <c r="E15" s="15">
        <v>1484.56</v>
      </c>
      <c r="F15" s="11">
        <f>E15/D15</f>
        <v>0.44358350790604478</v>
      </c>
    </row>
    <row r="16" spans="1:6" ht="42.5" x14ac:dyDescent="0.35">
      <c r="A16" s="4">
        <v>3</v>
      </c>
      <c r="B16" s="2" t="s">
        <v>15</v>
      </c>
      <c r="C16" s="4"/>
      <c r="D16" s="14"/>
      <c r="E16" s="13"/>
      <c r="F16" s="6"/>
    </row>
    <row r="17" spans="1:6" ht="28.5" x14ac:dyDescent="0.35">
      <c r="A17" s="4" t="s">
        <v>23</v>
      </c>
      <c r="B17" s="2" t="s">
        <v>17</v>
      </c>
      <c r="C17" s="4" t="s">
        <v>12</v>
      </c>
      <c r="D17" s="16">
        <v>92196.7</v>
      </c>
      <c r="E17" s="16">
        <v>103665.60000000001</v>
      </c>
      <c r="F17" s="11">
        <f>E17/D17</f>
        <v>1.1243959924812927</v>
      </c>
    </row>
    <row r="18" spans="1:6" ht="28.5" x14ac:dyDescent="0.35">
      <c r="A18" s="4" t="s">
        <v>24</v>
      </c>
      <c r="B18" s="2" t="s">
        <v>18</v>
      </c>
      <c r="C18" s="4" t="s">
        <v>12</v>
      </c>
      <c r="D18" s="16">
        <v>80032.399999999994</v>
      </c>
      <c r="E18" s="16">
        <v>89895.1</v>
      </c>
      <c r="F18" s="11">
        <f t="shared" ref="F18:F21" si="1">E18/D18</f>
        <v>1.1232338402946809</v>
      </c>
    </row>
    <row r="19" spans="1:6" ht="28.5" x14ac:dyDescent="0.35">
      <c r="A19" s="4" t="s">
        <v>25</v>
      </c>
      <c r="B19" s="2" t="s">
        <v>19</v>
      </c>
      <c r="C19" s="4" t="s">
        <v>12</v>
      </c>
      <c r="D19" s="16">
        <v>80984.3</v>
      </c>
      <c r="E19" s="16">
        <v>92820</v>
      </c>
      <c r="F19" s="11">
        <f t="shared" si="1"/>
        <v>1.1461480805538851</v>
      </c>
    </row>
    <row r="20" spans="1:6" ht="28.5" x14ac:dyDescent="0.35">
      <c r="A20" s="4" t="s">
        <v>26</v>
      </c>
      <c r="B20" s="2" t="s">
        <v>20</v>
      </c>
      <c r="C20" s="4" t="s">
        <v>12</v>
      </c>
      <c r="D20" s="19">
        <v>88705.9</v>
      </c>
      <c r="E20" s="16">
        <v>94080</v>
      </c>
      <c r="F20" s="11">
        <f t="shared" si="1"/>
        <v>1.0605833433852765</v>
      </c>
    </row>
    <row r="21" spans="1:6" ht="49.75" customHeight="1" x14ac:dyDescent="0.35">
      <c r="A21" s="4">
        <v>4</v>
      </c>
      <c r="B21" s="2" t="s">
        <v>13</v>
      </c>
      <c r="C21" s="5" t="s">
        <v>14</v>
      </c>
      <c r="D21" s="15">
        <v>74885</v>
      </c>
      <c r="E21" s="15">
        <v>42044</v>
      </c>
      <c r="F21" s="11">
        <f t="shared" si="1"/>
        <v>0.56144755291446891</v>
      </c>
    </row>
    <row r="22" spans="1:6" x14ac:dyDescent="0.35">
      <c r="B22" s="3"/>
      <c r="C22" s="3"/>
      <c r="D22" s="3"/>
    </row>
  </sheetData>
  <mergeCells count="1">
    <mergeCell ref="B1:E1"/>
  </mergeCells>
  <printOptions horizontalCentered="1" verticalCentered="1"/>
  <pageMargins left="0.39370078740157483" right="0.39370078740157483" top="0" bottom="0" header="0.31496062992125984" footer="0.31496062992125984"/>
  <pageSetup paperSize="9" scale="1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январь-июнь 24</vt:lpstr>
      <vt:lpstr>Лист4</vt:lpstr>
      <vt:lpstr>Лист5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2026-06-11T09:37:38Z</dcterms:modified>
</cp:coreProperties>
</file>