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4 -2026 год     " sheetId="1" r:id="rId1"/>
  </sheets>
  <definedNames>
    <definedName name="_xlnm.Print_Titles" localSheetId="0">'2024 -2026 год     '!$13:$14</definedName>
    <definedName name="_xlnm.Print_Area" localSheetId="0">'2024 -2026 год     '!$A$1:$E$140</definedName>
  </definedNames>
  <calcPr fullCalcOnLoad="1"/>
</workbook>
</file>

<file path=xl/sharedStrings.xml><?xml version="1.0" encoding="utf-8"?>
<sst xmlns="http://schemas.openxmlformats.org/spreadsheetml/2006/main" count="232" uniqueCount="228">
  <si>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</si>
  <si>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                                                                                                                                                                 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</si>
  <si>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                                                                              </t>
  </si>
  <si>
    <t>ВСЕГО ДОХОДОВ</t>
  </si>
  <si>
    <t>Безвозмездные поступления от других бюджетов бюджетной системы Российской Федерации</t>
  </si>
  <si>
    <t>Наименование</t>
  </si>
  <si>
    <t>(тыс. рублей)</t>
  </si>
  <si>
    <t>НАЛОГОВЫЕ И НЕНАЛОГОВЫЕ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</si>
  <si>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</si>
  <si>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</si>
  <si>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</si>
  <si>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</si>
  <si>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</si>
  <si>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</si>
  <si>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Налог, взимаемый в связи с применением упрощенной системы налогообложения</t>
  </si>
  <si>
    <t>НАЛОГИ НА ПРИБЫЛЬ, ДОХОДЫ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</si>
  <si>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</si>
  <si>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</si>
  <si>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 (за исключением Верховного Суда Российской Федерации)                                                                                                            </t>
  </si>
  <si>
    <t xml:space="preserve">Государственная пошлина за государственную регистрацию, а также за совершение прочих юридически значимых действий                                                                              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</si>
  <si>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</si>
  <si>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государственную (муниципальную) казну (за исключением земельных участков)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</si>
  <si>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</si>
  <si>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</si>
  <si>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</si>
  <si>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  объекты</t>
  </si>
  <si>
    <t xml:space="preserve">Доходы от продажи земельных участков, государственная собственность на которые не разграничена </t>
  </si>
  <si>
    <t>000 1 00 00000  00 0000 000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</si>
  <si>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</si>
  <si>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</si>
  <si>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</si>
  <si>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</si>
  <si>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</si>
  <si>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000 1 05 04000 02 0000 110</t>
  </si>
  <si>
    <t>000 1 08 00000 00 0000 000</t>
  </si>
  <si>
    <t>000 1 08 03000 01 0000 110</t>
  </si>
  <si>
    <t>000 1 08 03010 01 0000 110</t>
  </si>
  <si>
    <t>000 1 08 07000 01 0000 110</t>
  </si>
  <si>
    <t>000 1 11 00000 00 0000 000</t>
  </si>
  <si>
    <t>000 1 11 05000 00 0000 120</t>
  </si>
  <si>
    <t>000 1 11 05010 00 0000 120</t>
  </si>
  <si>
    <t>000 1 11 09040 00 0000 120</t>
  </si>
  <si>
    <t>000 1 12 00000 00 0000 000</t>
  </si>
  <si>
    <t>000 1 12 01000 01 0000 120</t>
  </si>
  <si>
    <t>000 1 12 01010 01 0000 120</t>
  </si>
  <si>
    <t>000 1 12 01030 01 0000 120</t>
  </si>
  <si>
    <t>000 1 14 00000 00 0000 000</t>
  </si>
  <si>
    <t>000 1 14 06000 00 0000 430</t>
  </si>
  <si>
    <t>000 1 14 06010 00 0000 430</t>
  </si>
  <si>
    <t>000 2 00 00000 00 0000 000</t>
  </si>
  <si>
    <t>000 2 02 00000 00 0000 000</t>
  </si>
  <si>
    <t xml:space="preserve">Налог, взимаемый  с налогоплательщиков, выбравших в качестве объекта налогообложения доходы </t>
  </si>
  <si>
    <t>Субсидии бюджетам бюджетной системы  Российской Федерации  (межбюджетные субсидии)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</si>
  <si>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</si>
  <si>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</si>
  <si>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</si>
  <si>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                                                                                 </t>
  </si>
  <si>
    <t>000 1 12 01030 01 6000 120</t>
  </si>
  <si>
    <t>000 1 13 00000 00 0000 000</t>
  </si>
  <si>
    <t>000 1 05 01011 01 1000 110</t>
  </si>
  <si>
    <t>000 1 05 01021 01 1000 110</t>
  </si>
  <si>
    <t>000 1 05 01010 01 1000 110</t>
  </si>
  <si>
    <t>Субвенции бюджетам бюджетной системы Российской Федерации, в том числе:</t>
  </si>
  <si>
    <t>Прочие доходы от компенсации затрат государства</t>
  </si>
  <si>
    <t>000 1 13 02990 00 0000 130</t>
  </si>
  <si>
    <t>000 1 12 01041 01 0000 120</t>
  </si>
  <si>
    <t>000 1 12 01041 01 6000 120</t>
  </si>
  <si>
    <t>Плата за размещение отходов производства</t>
  </si>
  <si>
    <t xml:space="preserve">Плата за размещение отходов производства 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</si>
  <si>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</si>
  <si>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</si>
  <si>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</si>
  <si>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</si>
  <si>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</si>
  <si>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</si>
  <si>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000 2 02 20000 00 0000 150</t>
  </si>
  <si>
    <t>000 1 03 02231 01 0000 110</t>
  </si>
  <si>
    <t>000 1 03 02241 01 0000 110</t>
  </si>
  <si>
    <t>000 1 03 02251 01 0000 110</t>
  </si>
  <si>
    <t>000 1 03 02261 01 0000 110</t>
  </si>
  <si>
    <t>000 1 06 00000 00 0000 000</t>
  </si>
  <si>
    <t>НАЛОГИ НА ИМУЩЕСТВО</t>
  </si>
  <si>
    <t>000 1 06 01000 00 0000 110</t>
  </si>
  <si>
    <t>000 1 06 01020 04 0000 110</t>
  </si>
  <si>
    <t>000 1 06 06000 00 0000 110</t>
  </si>
  <si>
    <t>Земельный налог</t>
  </si>
  <si>
    <t>Земельный налог с организаций</t>
  </si>
  <si>
    <t>000 1 06 06030 00 0000 110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</si>
  <si>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</si>
  <si>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</si>
  <si>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</si>
  <si>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</si>
  <si>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</si>
  <si>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</si>
  <si>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</si>
  <si>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округов,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</si>
  <si>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</si>
  <si>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000 1 11 05070 00 0000 120</t>
  </si>
  <si>
    <t>000 1 11 05074 04 0000 120</t>
  </si>
  <si>
    <t xml:space="preserve">Доходы от сдачи в аренду имущества, составляющего казну городских округов (за исключением земельных участков)  </t>
  </si>
  <si>
    <t>000 1 11 09044 04 0000 120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</si>
  <si>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</si>
  <si>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</si>
  <si>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</si>
  <si>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</si>
  <si>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000 1 14 02040 04 0000 410</t>
  </si>
  <si>
    <t>000 1 14 02043 04 0000 410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</si>
  <si>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</si>
  <si>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</si>
  <si>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</t>
  </si>
  <si>
    <t>000 1 17 00000 00 0000 000</t>
  </si>
  <si>
    <t xml:space="preserve">000 1 17 05000 00 0000 180 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</si>
  <si>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</si>
  <si>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</si>
  <si>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</si>
  <si>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</si>
  <si>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</si>
  <si>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</si>
  <si>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000 2 02 39999 04 0000 150</t>
  </si>
  <si>
    <t>000 2 02 35082 04 0000 150</t>
  </si>
  <si>
    <t>000 2 02 35120 04 0000 150</t>
  </si>
  <si>
    <t>000 2 02 29999 04 0000 150</t>
  </si>
  <si>
    <t>Прочие субсидии бюджетам городских округов, в том числе: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</si>
  <si>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</si>
  <si>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</si>
  <si>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</si>
  <si>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</si>
  <si>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субвенции бюджетам городских округов, в том числе:</t>
  </si>
  <si>
    <t>ДОХОДЫ ОТ ОКАЗАНИЯ ПЛАТНЫХ УСЛУГ И КОМПЕНСАЦИИ ЗАТРАТ ГОСУДАРСТВА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</si>
  <si>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</si>
  <si>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</si>
  <si>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 xml:space="preserve">Плановый период
(тыс. рублей)
</t>
  </si>
  <si>
    <t>000 2 02 40000 00 0000 150</t>
  </si>
  <si>
    <t xml:space="preserve">Иные межбюджетные трансферты, в том числе: </t>
  </si>
  <si>
    <t>000 2 02 49999 04 0000 150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</si>
  <si>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</si>
  <si>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</si>
  <si>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имущество физических лиц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</si>
  <si>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</si>
  <si>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</si>
  <si>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000 1 16 00000 00 0000 000</t>
  </si>
  <si>
    <t>ШТРАФЫ,САНКЦИИ,ВОЗМЕЩЕНИЕ УЩЕРБА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</si>
  <si>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</si>
  <si>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</si>
  <si>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</si>
  <si>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</si>
  <si>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</si>
  <si>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</si>
  <si>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000 1 14 06310 00 0000 430</t>
  </si>
  <si>
    <t>000 1 14 06312 04 0000 430</t>
  </si>
  <si>
    <t>000 1 11 09080 04 0000 120</t>
  </si>
  <si>
    <t>000 1 16 07010 00 0000 140</t>
  </si>
  <si>
    <t>000 1 16 07010 04 0000 140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</si>
  <si>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</si>
  <si>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</si>
  <si>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</si>
  <si>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</si>
  <si>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</si>
  <si>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</si>
  <si>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</si>
  <si>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000 1 11 09080 00 0000 120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</si>
  <si>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</si>
  <si>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</si>
  <si>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</si>
  <si>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000 1 14 02000 00 0000 000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</si>
  <si>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</si>
  <si>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</si>
  <si>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налогоплательщиков, выбравших в качестве объекта налогообложения доходы</t>
  </si>
  <si>
    <t>000 1 08 07150 01 0000 110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</si>
  <si>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</si>
  <si>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</si>
  <si>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000 2 02 25519 04 0000 150</t>
  </si>
  <si>
    <t>Субсидии бюджетам городских округов на поддержку отрасли культуры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</si>
  <si>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</si>
  <si>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</si>
  <si>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000 2 02 30000 00 0000 150</t>
  </si>
  <si>
    <t>000 1 12 01040 01 0000 120</t>
  </si>
  <si>
    <t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</si>
  <si>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000 1 11 05020 00 0000 120</t>
  </si>
  <si>
    <t>Доходы, получаемые в виде арендной платы за земельные участки,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</si>
  <si>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</si>
  <si>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</si>
  <si>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000 1 16 07000 00 0000 140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</si>
  <si>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</si>
  <si>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Московской области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</si>
  <si>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Субвенции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</si>
  <si>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Код</t>
  </si>
  <si>
    <t xml:space="preserve">2025 год </t>
  </si>
  <si>
    <t>Приложение 1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</si>
  <si>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</si>
  <si>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000 2 02 35179 04 0000 150</t>
  </si>
  <si>
    <t>000 2 02 25172 04 0000 150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</si>
  <si>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</si>
  <si>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</si>
  <si>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</t>
  </si>
  <si>
    <t>Поступления доходов в бюджет городского округа Воскресенск  на  2024 год и на плановый период 2025 и 2026 годов</t>
  </si>
  <si>
    <t xml:space="preserve">                                        2024 год (тыс.рублей)
</t>
  </si>
  <si>
    <t>к бюджету городского округа Воскресенск Московской области на 2024 год и плановый период  2025 и 2026 годов, утвержденному решением Совета депутатов городского округа Воскресенск Московской области</t>
  </si>
  <si>
    <t xml:space="preserve">2026 год </t>
  </si>
  <si>
    <t>000 1 05 07000 01 0000 110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</si>
  <si>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</si>
  <si>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Субвенции бюджетам городских округов Московской области на обеспечение переданных государственных полномочий 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</si>
  <si>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Единая субвенция бюджетам городских округов Московской области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</si>
  <si>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Субвенции бюджетам городских округов Московской области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</si>
  <si>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Субвенции бюджетам городских округов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</si>
  <si>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городских округов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</si>
  <si>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Субсидии бюджетам городских округов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</si>
  <si>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Субсидии бюджетам городских округов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</si>
  <si>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Субсидии бюджетам городских округов Московской области на мероприятия по организации отдыха детей в каникулярное время </t>
  </si>
  <si>
    <t>Субсидии бюджетам городских округов Московской области на реализацию мероприятий по улучшению жилищных условий многодетных семей</t>
  </si>
  <si>
    <t xml:space="preserve">Субсидии бюджетам городских округов Московской области на строительство (реконструкцию) канализационных коллекторов, канализационных насосных станций </t>
  </si>
  <si>
    <t>Субсидии бюджетам городских округов Московской области на проведение работ по капитальному ремонту зданий региональных (муниципальных) общеобразовательных организаций</t>
  </si>
  <si>
    <t>Субсидии бюджетам городских округов Московской области на приобретение автобусов для доставки обучающихся в общеобразовательные организации, расположенные в сельских населенных пунктах</t>
  </si>
  <si>
    <t>Субсидии бюджетам городских округов Московской области на сохранение объектов культурного наследия, находящихся в собственности муниципальных образований Московской области</t>
  </si>
  <si>
    <t xml:space="preserve">Субсидии бюджетам городских округов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</si>
  <si>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Субсидии бюджетам городских округов Московской области на капитальный ремонт, приобретение, монтаж и ввод в эксплуатацию канализационных коллекторов, канализационных (ливневых) насосных станций</t>
  </si>
  <si>
    <t xml:space="preserve">Субсидии бюджетам городских округов Московской области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 </t>
  </si>
  <si>
    <t xml:space="preserve">Субсидии бюджетам городских округов Московской области на благоустройство территорий муниципальных общеобразовательных организаций, в зданиях которых выполнен капитальный ремонт </t>
  </si>
  <si>
    <t>Субсидии бюджетам городских округов Московской области на капитальный  ремонт сетей водоснабжения, водоотведения, теплоснабжения</t>
  </si>
  <si>
    <t xml:space="preserve">Субсидии бюджетам городских округов Московскй области на 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 </t>
  </si>
  <si>
    <t>Субсидии бюджетам городских округов Московской области на создание доступной среды в муниципальных учреждениях культуры</t>
  </si>
  <si>
    <t xml:space="preserve">Субсидии бюджетам городских округов Московской области на разработку проектно-сметной документации на проведение капитального ремонта зданий муниципальных общеобразовательных организаций в Московской области </t>
  </si>
  <si>
    <t>Субсидии бюджетам городских округов Московской области на оснащение отремонтированных зданий общеобразовательных организаций средствами обучения и воспитания</t>
  </si>
  <si>
    <t>Субсидии бюджетам городских округов Московской области на устройство спортивных и детских площадок на территории муниципальных общеобразовательных организаций</t>
  </si>
  <si>
    <t>Субсидии бюджетам городских округов Московской области на строительство и реконструкцию сетей водоснабжения, водоотведения, теплоснабжения</t>
  </si>
  <si>
    <t>Субсидии бюджетам городских округов Московской области на строительство и реконструкцию объектов водоснабжения</t>
  </si>
  <si>
    <t xml:space="preserve">Иные межбюджетные транcферты бюджетам городских округов Московской области на обеспечение условий для функционирования центров образования естественно-научной и технологической направленностей </t>
  </si>
  <si>
    <t>от 11.12.2023 № 873/116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</si>
</sst>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[$-FC19]d\ mmmm\ yyyy\ &quot;г.&quot;"/>
    <numFmt numFmtId="182" formatCode="#,##0.00;[Red]\-#,##0.00;0.00"/>
    <numFmt numFmtId="183" formatCode="000000"/>
    <numFmt numFmtId="184" formatCode="#,##0.00000"/>
    <numFmt numFmtId="185" formatCode="#,##0_р_."/>
    <numFmt numFmtId="186" formatCode="#,##0\ _₽"/>
    <numFmt numFmtId="187" formatCode="0.00000"/>
    <numFmt numFmtId="188" formatCode="#,##0.00_ ;\-#,##0.00\ "/>
    <numFmt numFmtId="189" formatCode="#,##0.00_р_."/>
    <numFmt numFmtId="190" formatCode="0.000"/>
    <numFmt numFmtId="191" formatCode="#,##0.0000"/>
    <numFmt numFmtId="192" formatCode="_-* #,##0.00000\ _₽_-;\-* #,##0.00000\ _₽_-;_-* &quot;-&quot;?????\ _₽_-;_-@_-"/>
    <numFmt numFmtId="193" formatCode="#,##0.0\ _₽"/>
  </numFmts>
  <fonts count="54">
    <font>
      <sz val="8"/>
      <color indexed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7"/>
      <color indexed="8"/>
      <name val="Arial"/>
      <family val="2"/>
    </font>
    <font>
      <sz val="12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7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0" fillId="27" borderId="0">
      <alignment horizontal="left" vertical="top" wrapText="1"/>
      <protection hidden="1" locked="0"/>
    </xf>
    <xf numFmtId="0" fontId="0" fillId="27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33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49" fontId="0" fillId="27" borderId="9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9" fontId="0" fillId="27" borderId="11">
      <alignment horizontal="center" vertical="center" wrapText="1"/>
      <protection hidden="1" locked="0"/>
    </xf>
    <xf numFmtId="0" fontId="0" fillId="27" borderId="0">
      <alignment horizontal="left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12">
      <alignment horizontal="left" wrapText="1"/>
      <protection hidden="1" locked="0"/>
    </xf>
    <xf numFmtId="49" fontId="0" fillId="0" borderId="13">
      <alignment horizontal="center" vertical="center" wrapText="1"/>
      <protection hidden="1" locked="0"/>
    </xf>
    <xf numFmtId="49" fontId="0" fillId="0" borderId="13">
      <alignment horizontal="center" vertical="center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13" fillId="0" borderId="14" xfId="76" applyNumberFormat="1" applyFont="1" applyFill="1" applyBorder="1" applyAlignment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12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193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0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193" fontId="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74" fontId="0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174" fontId="0" fillId="0" borderId="0" xfId="0" applyNumberFormat="1" applyFont="1" applyFill="1" applyBorder="1" applyAlignment="1" applyProtection="1">
      <alignment horizontal="left" vertical="center" wrapText="1"/>
      <protection hidden="1" locked="0"/>
    </xf>
    <xf numFmtId="174" fontId="12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14" xfId="111" applyNumberFormat="1" applyFont="1" applyFill="1" applyBorder="1" applyAlignment="1" applyProtection="1">
      <alignment horizontal="center" vertical="center" wrapText="1"/>
      <protection hidden="1" locked="0"/>
    </xf>
    <xf numFmtId="174" fontId="0" fillId="0" borderId="0" xfId="111" applyNumberFormat="1" applyFont="1" applyFill="1" applyAlignment="1">
      <alignment horizontal="justify" vertical="center" wrapText="1"/>
    </xf>
    <xf numFmtId="193" fontId="0" fillId="0" borderId="14" xfId="0" applyNumberFormat="1" applyFont="1" applyFill="1" applyBorder="1" applyAlignment="1">
      <alignment horizontal="center" vertical="center"/>
    </xf>
    <xf numFmtId="174" fontId="0" fillId="0" borderId="14" xfId="111" applyNumberFormat="1" applyFont="1" applyFill="1" applyBorder="1" applyAlignment="1">
      <alignment vertical="center" wrapText="1"/>
    </xf>
    <xf numFmtId="174" fontId="0" fillId="0" borderId="0" xfId="111" applyNumberFormat="1" applyFont="1" applyFill="1" applyAlignment="1">
      <alignment vertical="center" wrapText="1"/>
    </xf>
    <xf numFmtId="174" fontId="0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" fontId="53" fillId="0" borderId="14" xfId="0" applyNumberFormat="1" applyFont="1" applyBorder="1" applyAlignment="1">
      <alignment horizontal="center" vertical="center"/>
    </xf>
    <xf numFmtId="174" fontId="53" fillId="0" borderId="0" xfId="0" applyNumberFormat="1" applyFont="1" applyFill="1" applyAlignment="1">
      <alignment vertical="center" wrapText="1"/>
    </xf>
    <xf numFmtId="174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174" fontId="11" fillId="0" borderId="15" xfId="0" applyNumberFormat="1" applyFont="1" applyFill="1" applyBorder="1" applyAlignment="1">
      <alignment horizontal="left" vertical="center" wrapText="1"/>
    </xf>
    <xf numFmtId="174" fontId="11" fillId="0" borderId="14" xfId="0" applyNumberFormat="1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/>
    </xf>
    <xf numFmtId="193" fontId="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4" xfId="0" applyFont="1" applyBorder="1" applyAlignment="1">
      <alignment horizontal="center" vertical="center"/>
    </xf>
    <xf numFmtId="193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4" xfId="0" applyNumberFormat="1" applyFont="1" applyFill="1" applyBorder="1" applyAlignment="1">
      <alignment horizontal="center" vertical="center" wrapText="1"/>
    </xf>
    <xf numFmtId="174" fontId="13" fillId="0" borderId="14" xfId="0" applyNumberFormat="1" applyFont="1" applyFill="1" applyBorder="1" applyAlignment="1">
      <alignment horizontal="left" vertical="center" wrapText="1"/>
    </xf>
    <xf numFmtId="174" fontId="53" fillId="0" borderId="14" xfId="0" applyNumberFormat="1" applyFont="1" applyFill="1" applyBorder="1" applyAlignment="1">
      <alignment horizontal="left" vertical="center" wrapText="1"/>
    </xf>
    <xf numFmtId="193" fontId="53" fillId="0" borderId="14" xfId="0" applyNumberFormat="1" applyFont="1" applyFill="1" applyBorder="1" applyAlignment="1">
      <alignment horizontal="center" vertical="center" wrapText="1"/>
    </xf>
    <xf numFmtId="174" fontId="13" fillId="0" borderId="15" xfId="0" applyNumberFormat="1" applyFont="1" applyFill="1" applyBorder="1" applyAlignment="1">
      <alignment horizontal="left" vertical="center" wrapText="1"/>
    </xf>
    <xf numFmtId="174" fontId="13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174" fontId="12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174" fontId="11" fillId="0" borderId="14" xfId="0" applyNumberFormat="1" applyFont="1" applyFill="1" applyBorder="1" applyAlignment="1">
      <alignment horizontal="justify" vertical="center" wrapText="1"/>
    </xf>
    <xf numFmtId="174" fontId="11" fillId="0" borderId="15" xfId="0" applyNumberFormat="1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4" fontId="11" fillId="0" borderId="15" xfId="76" applyNumberFormat="1" applyFont="1" applyFill="1" applyBorder="1" applyAlignment="1">
      <alignment horizontal="center" vertical="center"/>
      <protection/>
    </xf>
    <xf numFmtId="174" fontId="11" fillId="0" borderId="14" xfId="76" applyNumberFormat="1" applyFont="1" applyFill="1" applyBorder="1" applyAlignment="1">
      <alignment horizontal="center" vertical="center"/>
      <protection/>
    </xf>
    <xf numFmtId="0" fontId="0" fillId="0" borderId="14" xfId="76" applyFont="1" applyFill="1" applyBorder="1" applyAlignment="1">
      <alignment horizontal="center" vertical="center" wrapText="1"/>
      <protection/>
    </xf>
    <xf numFmtId="174" fontId="0" fillId="0" borderId="14" xfId="76" applyNumberFormat="1" applyFont="1" applyFill="1" applyBorder="1" applyAlignment="1">
      <alignment horizontal="justify" vertical="center" wrapText="1"/>
      <protection/>
    </xf>
    <xf numFmtId="174" fontId="0" fillId="0" borderId="14" xfId="76" applyNumberFormat="1" applyFont="1" applyFill="1" applyBorder="1" applyAlignment="1">
      <alignment horizontal="left" vertical="center" wrapText="1"/>
      <protection/>
    </xf>
    <xf numFmtId="174" fontId="11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justify" vertical="center" wrapText="1"/>
    </xf>
    <xf numFmtId="174" fontId="0" fillId="0" borderId="14" xfId="0" applyNumberFormat="1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>
      <alignment horizontal="center" vertical="center" wrapText="1"/>
    </xf>
    <xf numFmtId="174" fontId="11" fillId="0" borderId="15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12" fillId="33" borderId="15" xfId="0" applyNumberFormat="1" applyFont="1" applyFill="1" applyBorder="1" applyAlignment="1" applyProtection="1">
      <alignment horizontal="left" vertical="center" wrapText="1"/>
      <protection hidden="1" locked="0"/>
    </xf>
    <xf numFmtId="174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0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3" fillId="0" borderId="18" xfId="76" applyNumberFormat="1" applyFont="1" applyFill="1" applyBorder="1" applyAlignment="1">
      <alignment horizontal="center" vertical="center" wrapText="1"/>
      <protection/>
    </xf>
    <xf numFmtId="3" fontId="13" fillId="0" borderId="19" xfId="76" applyNumberFormat="1" applyFont="1" applyFill="1" applyBorder="1" applyAlignment="1">
      <alignment horizontal="center" vertical="center" wrapText="1"/>
      <protection/>
    </xf>
    <xf numFmtId="0" fontId="13" fillId="0" borderId="21" xfId="76" applyFont="1" applyFill="1" applyBorder="1" applyAlignment="1">
      <alignment horizontal="center" vertical="top" wrapText="1"/>
      <protection/>
    </xf>
    <xf numFmtId="0" fontId="13" fillId="0" borderId="15" xfId="76" applyFont="1" applyFill="1" applyBorder="1" applyAlignment="1">
      <alignment horizontal="center" vertical="top" wrapText="1"/>
      <protection/>
    </xf>
  </cellXfs>
  <cellStyles count="3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[0] 2" xfId="47"/>
    <cellStyle name="Денежный [0] 2 2" xfId="48"/>
    <cellStyle name="Денежный [0] 2 3" xfId="49"/>
    <cellStyle name="Денежный [0] 2 4" xfId="50"/>
    <cellStyle name="Денежный [0] 2 5" xfId="51"/>
    <cellStyle name="Денежный [0] 3" xfId="52"/>
    <cellStyle name="Денежный [0] 3 2" xfId="53"/>
    <cellStyle name="Денежный [0] 3 3" xfId="54"/>
    <cellStyle name="Денежный 2" xfId="55"/>
    <cellStyle name="Денежный 2 2" xfId="56"/>
    <cellStyle name="Денежный 2 3" xfId="57"/>
    <cellStyle name="Денежный 2 4" xfId="58"/>
    <cellStyle name="Денежный 2 5" xfId="59"/>
    <cellStyle name="Денежный 3" xfId="60"/>
    <cellStyle name="Денежный 3 2" xfId="61"/>
    <cellStyle name="Денежный 3 3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0 2" xfId="72"/>
    <cellStyle name="Обычный 10 2 2" xfId="73"/>
    <cellStyle name="Обычный 10 3" xfId="74"/>
    <cellStyle name="Обычный 10 4" xfId="75"/>
    <cellStyle name="Обычный 11" xfId="76"/>
    <cellStyle name="Обычный 11 2" xfId="77"/>
    <cellStyle name="Обычный 11 2 2" xfId="78"/>
    <cellStyle name="Обычный 11 3" xfId="79"/>
    <cellStyle name="Обычный 11 4" xfId="80"/>
    <cellStyle name="Обычный 12" xfId="81"/>
    <cellStyle name="Обычный 13" xfId="82"/>
    <cellStyle name="Обычный 13 2" xfId="83"/>
    <cellStyle name="Обычный 13 2 2" xfId="84"/>
    <cellStyle name="Обычный 13 3" xfId="85"/>
    <cellStyle name="Обычный 14" xfId="86"/>
    <cellStyle name="Обычный 14 2" xfId="87"/>
    <cellStyle name="Обычный 14 2 2" xfId="88"/>
    <cellStyle name="Обычный 14 3" xfId="89"/>
    <cellStyle name="Обычный 15" xfId="90"/>
    <cellStyle name="Обычный 15 2" xfId="91"/>
    <cellStyle name="Обычный 15 2 2" xfId="92"/>
    <cellStyle name="Обычный 15 3" xfId="93"/>
    <cellStyle name="Обычный 16" xfId="94"/>
    <cellStyle name="Обычный 16 2" xfId="95"/>
    <cellStyle name="Обычный 16 2 2" xfId="96"/>
    <cellStyle name="Обычный 16 3" xfId="97"/>
    <cellStyle name="Обычный 17" xfId="98"/>
    <cellStyle name="Обычный 17 2" xfId="99"/>
    <cellStyle name="Обычный 17 2 2" xfId="100"/>
    <cellStyle name="Обычный 17 3" xfId="101"/>
    <cellStyle name="Обычный 18" xfId="102"/>
    <cellStyle name="Обычный 18 2" xfId="103"/>
    <cellStyle name="Обычный 18 2 2" xfId="104"/>
    <cellStyle name="Обычный 18 3" xfId="105"/>
    <cellStyle name="Обычный 19" xfId="106"/>
    <cellStyle name="Обычный 19 2" xfId="107"/>
    <cellStyle name="Обычный 19 2 2" xfId="108"/>
    <cellStyle name="Обычный 19 3" xfId="109"/>
    <cellStyle name="Обычный 2" xfId="110"/>
    <cellStyle name="Обычный 2 10" xfId="111"/>
    <cellStyle name="Обычный 2 10 2" xfId="112"/>
    <cellStyle name="Обычный 2 10 3" xfId="113"/>
    <cellStyle name="Обычный 2 11" xfId="114"/>
    <cellStyle name="Обычный 2 11 2" xfId="115"/>
    <cellStyle name="Обычный 2 11 2 2" xfId="116"/>
    <cellStyle name="Обычный 2 12" xfId="117"/>
    <cellStyle name="Обычный 2 13" xfId="118"/>
    <cellStyle name="Обычный 2 13 2" xfId="119"/>
    <cellStyle name="Обычный 2 14" xfId="120"/>
    <cellStyle name="Обычный 2 14 2" xfId="121"/>
    <cellStyle name="Обычный 2 15" xfId="122"/>
    <cellStyle name="Обычный 2 15 2" xfId="123"/>
    <cellStyle name="Обычный 2 16" xfId="124"/>
    <cellStyle name="Обычный 2 16 2" xfId="125"/>
    <cellStyle name="Обычный 2 17" xfId="126"/>
    <cellStyle name="Обычный 2 17 2" xfId="127"/>
    <cellStyle name="Обычный 2 18" xfId="128"/>
    <cellStyle name="Обычный 2 18 2" xfId="129"/>
    <cellStyle name="Обычный 2 19" xfId="130"/>
    <cellStyle name="Обычный 2 2" xfId="131"/>
    <cellStyle name="Обычный 2 2 2" xfId="132"/>
    <cellStyle name="Обычный 2 2 3" xfId="133"/>
    <cellStyle name="Обычный 2 2 4" xfId="134"/>
    <cellStyle name="Обычный 2 20" xfId="135"/>
    <cellStyle name="Обычный 2 21" xfId="136"/>
    <cellStyle name="Обычный 2 3" xfId="137"/>
    <cellStyle name="Обычный 2 3 2" xfId="138"/>
    <cellStyle name="Обычный 2 4" xfId="139"/>
    <cellStyle name="Обычный 2 4 2" xfId="140"/>
    <cellStyle name="Обычный 2 5" xfId="141"/>
    <cellStyle name="Обычный 2 5 2" xfId="142"/>
    <cellStyle name="Обычный 2 6" xfId="143"/>
    <cellStyle name="Обычный 2 6 2" xfId="144"/>
    <cellStyle name="Обычный 2 7" xfId="145"/>
    <cellStyle name="Обычный 2 8" xfId="146"/>
    <cellStyle name="Обычный 2 8 2" xfId="147"/>
    <cellStyle name="Обычный 2 9" xfId="148"/>
    <cellStyle name="Обычный 20" xfId="149"/>
    <cellStyle name="Обычный 20 2" xfId="150"/>
    <cellStyle name="Обычный 20 2 2" xfId="151"/>
    <cellStyle name="Обычный 20 3" xfId="152"/>
    <cellStyle name="Обычный 21" xfId="153"/>
    <cellStyle name="Обычный 21 2" xfId="154"/>
    <cellStyle name="Обычный 21 2 2" xfId="155"/>
    <cellStyle name="Обычный 21 3" xfId="156"/>
    <cellStyle name="Обычный 22" xfId="157"/>
    <cellStyle name="Обычный 22 2" xfId="158"/>
    <cellStyle name="Обычный 22 2 2" xfId="159"/>
    <cellStyle name="Обычный 22 3" xfId="160"/>
    <cellStyle name="Обычный 23" xfId="161"/>
    <cellStyle name="Обычный 23 2" xfId="162"/>
    <cellStyle name="Обычный 23 2 2" xfId="163"/>
    <cellStyle name="Обычный 23 3" xfId="164"/>
    <cellStyle name="Обычный 24" xfId="165"/>
    <cellStyle name="Обычный 24 2" xfId="166"/>
    <cellStyle name="Обычный 24 2 2" xfId="167"/>
    <cellStyle name="Обычный 24 3" xfId="168"/>
    <cellStyle name="Обычный 25" xfId="169"/>
    <cellStyle name="Обычный 25 2" xfId="170"/>
    <cellStyle name="Обычный 25 2 2" xfId="171"/>
    <cellStyle name="Обычный 25 3" xfId="172"/>
    <cellStyle name="Обычный 26" xfId="173"/>
    <cellStyle name="Обычный 26 2" xfId="174"/>
    <cellStyle name="Обычный 26 2 2" xfId="175"/>
    <cellStyle name="Обычный 26 3" xfId="176"/>
    <cellStyle name="Обычный 27" xfId="177"/>
    <cellStyle name="Обычный 27 2" xfId="178"/>
    <cellStyle name="Обычный 27 2 2" xfId="179"/>
    <cellStyle name="Обычный 27 3" xfId="180"/>
    <cellStyle name="Обычный 28" xfId="181"/>
    <cellStyle name="Обычный 28 2" xfId="182"/>
    <cellStyle name="Обычный 28 2 2" xfId="183"/>
    <cellStyle name="Обычный 28 3" xfId="184"/>
    <cellStyle name="Обычный 29" xfId="185"/>
    <cellStyle name="Обычный 29 2" xfId="186"/>
    <cellStyle name="Обычный 29 2 2" xfId="187"/>
    <cellStyle name="Обычный 29 3" xfId="188"/>
    <cellStyle name="Обычный 3" xfId="189"/>
    <cellStyle name="Обычный 3 2" xfId="190"/>
    <cellStyle name="Обычный 3 2 2" xfId="191"/>
    <cellStyle name="Обычный 3 3" xfId="192"/>
    <cellStyle name="Обычный 3 3 2" xfId="193"/>
    <cellStyle name="Обычный 3 4" xfId="194"/>
    <cellStyle name="Обычный 3 5" xfId="195"/>
    <cellStyle name="Обычный 30" xfId="196"/>
    <cellStyle name="Обычный 30 2" xfId="197"/>
    <cellStyle name="Обычный 30 2 2" xfId="198"/>
    <cellStyle name="Обычный 30 3" xfId="199"/>
    <cellStyle name="Обычный 31" xfId="200"/>
    <cellStyle name="Обычный 31 2" xfId="201"/>
    <cellStyle name="Обычный 31 2 2" xfId="202"/>
    <cellStyle name="Обычный 31 3" xfId="203"/>
    <cellStyle name="Обычный 32" xfId="204"/>
    <cellStyle name="Обычный 33" xfId="205"/>
    <cellStyle name="Обычный 33 2" xfId="206"/>
    <cellStyle name="Обычный 33 2 2" xfId="207"/>
    <cellStyle name="Обычный 33 3" xfId="208"/>
    <cellStyle name="Обычный 34" xfId="209"/>
    <cellStyle name="Обычный 34 2" xfId="210"/>
    <cellStyle name="Обычный 34 2 2" xfId="211"/>
    <cellStyle name="Обычный 34 3" xfId="212"/>
    <cellStyle name="Обычный 35" xfId="213"/>
    <cellStyle name="Обычный 35 2" xfId="214"/>
    <cellStyle name="Обычный 35 2 2" xfId="215"/>
    <cellStyle name="Обычный 35 3" xfId="216"/>
    <cellStyle name="Обычный 36" xfId="217"/>
    <cellStyle name="Обычный 36 2" xfId="218"/>
    <cellStyle name="Обычный 36 2 2" xfId="219"/>
    <cellStyle name="Обычный 36 3" xfId="220"/>
    <cellStyle name="Обычный 37" xfId="221"/>
    <cellStyle name="Обычный 37 2" xfId="222"/>
    <cellStyle name="Обычный 37 2 2" xfId="223"/>
    <cellStyle name="Обычный 37 3" xfId="224"/>
    <cellStyle name="Обычный 38" xfId="225"/>
    <cellStyle name="Обычный 38 2" xfId="226"/>
    <cellStyle name="Обычный 38 2 2" xfId="227"/>
    <cellStyle name="Обычный 38 3" xfId="228"/>
    <cellStyle name="Обычный 39" xfId="229"/>
    <cellStyle name="Обычный 39 2" xfId="230"/>
    <cellStyle name="Обычный 39 2 2" xfId="231"/>
    <cellStyle name="Обычный 39 3" xfId="232"/>
    <cellStyle name="Обычный 4" xfId="233"/>
    <cellStyle name="Обычный 4 2" xfId="234"/>
    <cellStyle name="Обычный 4 2 2" xfId="235"/>
    <cellStyle name="Обычный 4 3" xfId="236"/>
    <cellStyle name="Обычный 4 3 2" xfId="237"/>
    <cellStyle name="Обычный 40" xfId="238"/>
    <cellStyle name="Обычный 40 2" xfId="239"/>
    <cellStyle name="Обычный 40 2 2" xfId="240"/>
    <cellStyle name="Обычный 40 3" xfId="241"/>
    <cellStyle name="Обычный 41" xfId="242"/>
    <cellStyle name="Обычный 41 2" xfId="243"/>
    <cellStyle name="Обычный 41 2 2" xfId="244"/>
    <cellStyle name="Обычный 41 3" xfId="245"/>
    <cellStyle name="Обычный 42" xfId="246"/>
    <cellStyle name="Обычный 42 2" xfId="247"/>
    <cellStyle name="Обычный 42 2 2" xfId="248"/>
    <cellStyle name="Обычный 42 3" xfId="249"/>
    <cellStyle name="Обычный 43" xfId="250"/>
    <cellStyle name="Обычный 43 2" xfId="251"/>
    <cellStyle name="Обычный 43 2 2" xfId="252"/>
    <cellStyle name="Обычный 43 3" xfId="253"/>
    <cellStyle name="Обычный 44" xfId="254"/>
    <cellStyle name="Обычный 44 2" xfId="255"/>
    <cellStyle name="Обычный 44 2 2" xfId="256"/>
    <cellStyle name="Обычный 44 3" xfId="257"/>
    <cellStyle name="Обычный 45" xfId="258"/>
    <cellStyle name="Обычный 45 2" xfId="259"/>
    <cellStyle name="Обычный 45 2 2" xfId="260"/>
    <cellStyle name="Обычный 45 3" xfId="261"/>
    <cellStyle name="Обычный 46" xfId="262"/>
    <cellStyle name="Обычный 46 2" xfId="263"/>
    <cellStyle name="Обычный 46 2 2" xfId="264"/>
    <cellStyle name="Обычный 46 3" xfId="265"/>
    <cellStyle name="Обычный 47" xfId="266"/>
    <cellStyle name="Обычный 47 2" xfId="267"/>
    <cellStyle name="Обычный 47 2 2" xfId="268"/>
    <cellStyle name="Обычный 47 3" xfId="269"/>
    <cellStyle name="Обычный 48" xfId="270"/>
    <cellStyle name="Обычный 48 2" xfId="271"/>
    <cellStyle name="Обычный 48 2 2" xfId="272"/>
    <cellStyle name="Обычный 48 3" xfId="273"/>
    <cellStyle name="Обычный 49" xfId="274"/>
    <cellStyle name="Обычный 49 2" xfId="275"/>
    <cellStyle name="Обычный 49 2 2" xfId="276"/>
    <cellStyle name="Обычный 49 3" xfId="277"/>
    <cellStyle name="Обычный 5" xfId="278"/>
    <cellStyle name="Обычный 5 2" xfId="279"/>
    <cellStyle name="Обычный 5 2 2" xfId="280"/>
    <cellStyle name="Обычный 5 3" xfId="281"/>
    <cellStyle name="Обычный 5 3 2" xfId="282"/>
    <cellStyle name="Обычный 5 4" xfId="283"/>
    <cellStyle name="Обычный 50" xfId="284"/>
    <cellStyle name="Обычный 50 2" xfId="285"/>
    <cellStyle name="Обычный 50 2 2" xfId="286"/>
    <cellStyle name="Обычный 50 3" xfId="287"/>
    <cellStyle name="Обычный 51" xfId="288"/>
    <cellStyle name="Обычный 52" xfId="289"/>
    <cellStyle name="Обычный 52 2" xfId="290"/>
    <cellStyle name="Обычный 52 2 2" xfId="291"/>
    <cellStyle name="Обычный 52 3" xfId="292"/>
    <cellStyle name="Обычный 53" xfId="293"/>
    <cellStyle name="Обычный 54" xfId="294"/>
    <cellStyle name="Обычный 55" xfId="295"/>
    <cellStyle name="Обычный 55 2" xfId="296"/>
    <cellStyle name="Обычный 55 2 2" xfId="297"/>
    <cellStyle name="Обычный 55 3" xfId="298"/>
    <cellStyle name="Обычный 56" xfId="299"/>
    <cellStyle name="Обычный 56 2" xfId="300"/>
    <cellStyle name="Обычный 56 2 2" xfId="301"/>
    <cellStyle name="Обычный 56 3" xfId="302"/>
    <cellStyle name="Обычный 57" xfId="303"/>
    <cellStyle name="Обычный 575 2 3 6 5" xfId="304"/>
    <cellStyle name="Обычный 575 2 3 6 5 2" xfId="305"/>
    <cellStyle name="Обычный 575 2 3 6 5 2 2" xfId="306"/>
    <cellStyle name="Обычный 575 2 3 6 5 2 2 2" xfId="307"/>
    <cellStyle name="Обычный 575 2 3 6 5 2 3" xfId="308"/>
    <cellStyle name="Обычный 575 2 3 6 5 3" xfId="309"/>
    <cellStyle name="Обычный 575 2 3 6 5 3 2" xfId="310"/>
    <cellStyle name="Обычный 575 2 3 6 5 4" xfId="311"/>
    <cellStyle name="Обычный 58" xfId="312"/>
    <cellStyle name="Обычный 58 2" xfId="313"/>
    <cellStyle name="Обычный 59" xfId="314"/>
    <cellStyle name="Обычный 59 2" xfId="315"/>
    <cellStyle name="Обычный 6" xfId="316"/>
    <cellStyle name="Обычный 6 2" xfId="317"/>
    <cellStyle name="Обычный 6 2 2" xfId="318"/>
    <cellStyle name="Обычный 6 2 3" xfId="319"/>
    <cellStyle name="Обычный 6 3" xfId="320"/>
    <cellStyle name="Обычный 6 4" xfId="321"/>
    <cellStyle name="Обычный 60" xfId="322"/>
    <cellStyle name="Обычный 60 2" xfId="323"/>
    <cellStyle name="Обычный 61" xfId="324"/>
    <cellStyle name="Обычный 62" xfId="325"/>
    <cellStyle name="Обычный 63" xfId="326"/>
    <cellStyle name="Обычный 64" xfId="327"/>
    <cellStyle name="Обычный 65" xfId="328"/>
    <cellStyle name="Обычный 7" xfId="329"/>
    <cellStyle name="Обычный 7 2" xfId="330"/>
    <cellStyle name="Обычный 7 2 2" xfId="331"/>
    <cellStyle name="Обычный 7 3" xfId="332"/>
    <cellStyle name="Обычный 7 4" xfId="333"/>
    <cellStyle name="Обычный 8" xfId="334"/>
    <cellStyle name="Обычный 8 2" xfId="335"/>
    <cellStyle name="Обычный 8 2 2" xfId="336"/>
    <cellStyle name="Обычный 8 3" xfId="337"/>
    <cellStyle name="Обычный 8 4" xfId="338"/>
    <cellStyle name="Обычный 9" xfId="339"/>
    <cellStyle name="Обычный 9 2" xfId="340"/>
    <cellStyle name="Обычный 9 2 2" xfId="341"/>
    <cellStyle name="Обычный 9 3" xfId="342"/>
    <cellStyle name="Обычный 9 4" xfId="343"/>
    <cellStyle name="Followed Hyperlink" xfId="344"/>
    <cellStyle name="Плохой" xfId="345"/>
    <cellStyle name="Пояснение" xfId="346"/>
    <cellStyle name="Примечание" xfId="347"/>
    <cellStyle name="Percent" xfId="348"/>
    <cellStyle name="Процентный 2" xfId="349"/>
    <cellStyle name="Процентный 2 2" xfId="350"/>
    <cellStyle name="Процентный 2 3" xfId="351"/>
    <cellStyle name="Процентный 2 4" xfId="352"/>
    <cellStyle name="Процентный 2 5" xfId="353"/>
    <cellStyle name="Процентный 3" xfId="354"/>
    <cellStyle name="Процентный 3 2" xfId="355"/>
    <cellStyle name="Процентный 3 3" xfId="356"/>
    <cellStyle name="Связанная ячейка" xfId="357"/>
    <cellStyle name="Текст предупреждения" xfId="358"/>
    <cellStyle name="Comma" xfId="359"/>
    <cellStyle name="Comma [0]" xfId="360"/>
    <cellStyle name="Финансовый [0] 2" xfId="361"/>
    <cellStyle name="Финансовый [0] 2 2" xfId="362"/>
    <cellStyle name="Финансовый [0] 2 3" xfId="363"/>
    <cellStyle name="Финансовый [0] 3" xfId="364"/>
    <cellStyle name="Финансовый [0] 3 2" xfId="365"/>
    <cellStyle name="Финансовый [0] 3 3" xfId="366"/>
    <cellStyle name="Финансовый 2" xfId="367"/>
    <cellStyle name="Финансовый 2 2" xfId="368"/>
    <cellStyle name="Финансовый 2 3" xfId="369"/>
    <cellStyle name="Финансовый 2 4" xfId="370"/>
    <cellStyle name="Финансовый 2 5" xfId="371"/>
    <cellStyle name="Финансовый 3" xfId="372"/>
    <cellStyle name="Финансовый 3 2" xfId="373"/>
    <cellStyle name="Финансовый 3 3" xfId="374"/>
    <cellStyle name="Финансовый 4" xfId="375"/>
    <cellStyle name="Финансовый 5" xfId="376"/>
    <cellStyle name="Хороший" xfId="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090"/>
  <sheetViews>
    <sheetView tabSelected="1" view="pageBreakPreview" zoomScaleSheetLayoutView="100" zoomScalePageLayoutView="0" workbookViewId="0" topLeftCell="A1">
      <selection activeCell="C8" sqref="C8:D8"/>
    </sheetView>
  </sheetViews>
  <sheetFormatPr defaultColWidth="9.33203125" defaultRowHeight="11.25"/>
  <cols>
    <col min="1" max="1" width="35.16015625" style="0" customWidth="1"/>
    <col min="2" max="2" width="100.33203125" style="0" customWidth="1"/>
    <col min="3" max="3" width="23" style="0" customWidth="1"/>
    <col min="4" max="4" width="22.66015625" style="0" customWidth="1"/>
    <col min="5" max="5" width="21.66015625" style="0" customWidth="1"/>
  </cols>
  <sheetData>
    <row r="1" spans="2:5" ht="11.25">
      <c r="B1" s="78"/>
      <c r="C1" s="78"/>
      <c r="D1" s="78"/>
      <c r="E1" s="78"/>
    </row>
    <row r="2" spans="1:5" ht="11.25">
      <c r="A2" s="6"/>
      <c r="B2" s="8"/>
      <c r="C2" s="77" t="s">
        <v>188</v>
      </c>
      <c r="D2" s="77"/>
      <c r="E2" s="77"/>
    </row>
    <row r="3" spans="1:5" ht="11.25">
      <c r="A3" s="6"/>
      <c r="B3" s="8"/>
      <c r="C3" s="76" t="s">
        <v>197</v>
      </c>
      <c r="D3" s="76"/>
      <c r="E3" s="76"/>
    </row>
    <row r="4" spans="1:5" ht="11.25">
      <c r="A4" s="6"/>
      <c r="B4" s="8"/>
      <c r="C4" s="76"/>
      <c r="D4" s="76"/>
      <c r="E4" s="76"/>
    </row>
    <row r="5" spans="1:5" ht="14.25" customHeight="1">
      <c r="A5" s="6"/>
      <c r="B5" s="8"/>
      <c r="C5" s="76"/>
      <c r="D5" s="76"/>
      <c r="E5" s="76"/>
    </row>
    <row r="6" spans="1:5" ht="15.75" customHeight="1" hidden="1">
      <c r="A6" s="9"/>
      <c r="B6" s="10"/>
      <c r="C6" s="76"/>
      <c r="D6" s="76"/>
      <c r="E6" s="76"/>
    </row>
    <row r="7" spans="1:5" ht="15.75" customHeight="1">
      <c r="A7" s="9"/>
      <c r="B7" s="10"/>
      <c r="C7" s="72"/>
      <c r="D7" s="72"/>
      <c r="E7" s="72"/>
    </row>
    <row r="8" spans="1:5" ht="12.75">
      <c r="A8" s="1"/>
      <c r="B8" s="7"/>
      <c r="C8" s="75" t="s">
        <v>227</v>
      </c>
      <c r="D8" s="76"/>
      <c r="E8" s="7"/>
    </row>
    <row r="9" spans="1:5" ht="12.75">
      <c r="A9" s="1"/>
      <c r="B9" s="7"/>
      <c r="C9" s="75"/>
      <c r="D9" s="75"/>
      <c r="E9" s="7"/>
    </row>
    <row r="10" spans="1:5" ht="33.75" customHeight="1">
      <c r="A10" s="73" t="s">
        <v>195</v>
      </c>
      <c r="B10" s="73"/>
      <c r="C10" s="73"/>
      <c r="D10" s="74"/>
      <c r="E10" s="74"/>
    </row>
    <row r="11" spans="1:5" ht="26.25" customHeight="1">
      <c r="A11" s="1"/>
      <c r="B11" s="2"/>
      <c r="D11" s="1"/>
      <c r="E11" s="4"/>
    </row>
    <row r="12" spans="1:4" ht="16.5" customHeight="1" hidden="1">
      <c r="A12" s="1"/>
      <c r="B12" s="79" t="s">
        <v>6</v>
      </c>
      <c r="C12" s="79"/>
      <c r="D12" s="1"/>
    </row>
    <row r="13" spans="1:5" s="3" customFormat="1" ht="24.75" customHeight="1">
      <c r="A13" s="80" t="s">
        <v>186</v>
      </c>
      <c r="B13" s="82" t="s">
        <v>5</v>
      </c>
      <c r="C13" s="84" t="s">
        <v>196</v>
      </c>
      <c r="D13" s="86" t="s">
        <v>131</v>
      </c>
      <c r="E13" s="87"/>
    </row>
    <row r="14" spans="1:5" s="3" customFormat="1" ht="19.5" customHeight="1">
      <c r="A14" s="81"/>
      <c r="B14" s="83"/>
      <c r="C14" s="85"/>
      <c r="D14" s="11" t="s">
        <v>187</v>
      </c>
      <c r="E14" s="11" t="s">
        <v>198</v>
      </c>
    </row>
    <row r="15" spans="1:5" s="3" customFormat="1" ht="20.25" customHeight="1">
      <c r="A15" s="12" t="s">
        <v>27</v>
      </c>
      <c r="B15" s="13" t="s">
        <v>7</v>
      </c>
      <c r="C15" s="14">
        <f>C16+C21+C26+C34+C42+C47+C60+C69+C75+C88+C84</f>
        <v>4826629</v>
      </c>
      <c r="D15" s="14">
        <f>D16+D21+D26+D34+D42+D47+D60+D69+D75+D88+D84</f>
        <v>4781668</v>
      </c>
      <c r="E15" s="14">
        <f>E16+E21+E26+E34+E42+E47+E60+E69+E75+E88+E84</f>
        <v>5129017</v>
      </c>
    </row>
    <row r="16" spans="1:5" s="3" customFormat="1" ht="21" customHeight="1">
      <c r="A16" s="15" t="s">
        <v>28</v>
      </c>
      <c r="B16" s="13" t="s">
        <v>15</v>
      </c>
      <c r="C16" s="14">
        <f>C17</f>
        <v>3567969</v>
      </c>
      <c r="D16" s="14">
        <f>D17</f>
        <v>3417253.0000000005</v>
      </c>
      <c r="E16" s="14">
        <f>E17</f>
        <v>3615609.9000000004</v>
      </c>
    </row>
    <row r="17" spans="1:5" s="9" customFormat="1" ht="15" customHeight="1">
      <c r="A17" s="16" t="s">
        <v>29</v>
      </c>
      <c r="B17" s="17" t="s">
        <v>0</v>
      </c>
      <c r="C17" s="18">
        <f>C18+C19+C20</f>
        <v>3567969</v>
      </c>
      <c r="D17" s="18">
        <f>D18+D19+D20</f>
        <v>3417253.0000000005</v>
      </c>
      <c r="E17" s="18">
        <f>E18+E19+E20</f>
        <v>3615609.9000000004</v>
      </c>
    </row>
    <row r="18" spans="1:5" s="3" customFormat="1" ht="37.5" customHeight="1">
      <c r="A18" s="16" t="s">
        <v>30</v>
      </c>
      <c r="B18" s="17" t="s">
        <v>16</v>
      </c>
      <c r="C18" s="18">
        <v>3320969</v>
      </c>
      <c r="D18" s="18">
        <v>3171210.7</v>
      </c>
      <c r="E18" s="18">
        <v>3353648.5</v>
      </c>
    </row>
    <row r="19" spans="1:5" s="3" customFormat="1" ht="43.5" customHeight="1">
      <c r="A19" s="19" t="s">
        <v>53</v>
      </c>
      <c r="B19" s="20" t="s">
        <v>136</v>
      </c>
      <c r="C19" s="18">
        <v>109000</v>
      </c>
      <c r="D19" s="18">
        <v>109352.1</v>
      </c>
      <c r="E19" s="18">
        <v>114568.2</v>
      </c>
    </row>
    <row r="20" spans="1:5" s="3" customFormat="1" ht="50.25" customHeight="1">
      <c r="A20" s="19" t="s">
        <v>169</v>
      </c>
      <c r="B20" s="21" t="s">
        <v>170</v>
      </c>
      <c r="C20" s="18">
        <v>138000</v>
      </c>
      <c r="D20" s="18">
        <v>136690.2</v>
      </c>
      <c r="E20" s="18">
        <v>147393.2</v>
      </c>
    </row>
    <row r="21" spans="1:5" s="3" customFormat="1" ht="22.5" customHeight="1">
      <c r="A21" s="15" t="s">
        <v>54</v>
      </c>
      <c r="B21" s="22" t="s">
        <v>55</v>
      </c>
      <c r="C21" s="14">
        <f>C22+C23+C24+C25</f>
        <v>90469</v>
      </c>
      <c r="D21" s="14">
        <f>D22+D23+D24+D25</f>
        <v>96082</v>
      </c>
      <c r="E21" s="14">
        <f>E22+E23+E24+E25</f>
        <v>100129</v>
      </c>
    </row>
    <row r="22" spans="1:5" s="3" customFormat="1" ht="48" customHeight="1">
      <c r="A22" s="23" t="s">
        <v>76</v>
      </c>
      <c r="B22" s="24" t="s">
        <v>156</v>
      </c>
      <c r="C22" s="25">
        <v>45160</v>
      </c>
      <c r="D22" s="25">
        <v>47857</v>
      </c>
      <c r="E22" s="25">
        <v>49772</v>
      </c>
    </row>
    <row r="23" spans="1:5" s="3" customFormat="1" ht="68.25" customHeight="1">
      <c r="A23" s="23" t="s">
        <v>77</v>
      </c>
      <c r="B23" s="26" t="s">
        <v>157</v>
      </c>
      <c r="C23" s="25">
        <v>255</v>
      </c>
      <c r="D23" s="25">
        <v>271</v>
      </c>
      <c r="E23" s="25">
        <v>281</v>
      </c>
    </row>
    <row r="24" spans="1:5" s="3" customFormat="1" ht="53.25" customHeight="1">
      <c r="A24" s="23" t="s">
        <v>78</v>
      </c>
      <c r="B24" s="26" t="s">
        <v>158</v>
      </c>
      <c r="C24" s="25">
        <v>50060</v>
      </c>
      <c r="D24" s="25">
        <v>53055</v>
      </c>
      <c r="E24" s="25">
        <v>55177</v>
      </c>
    </row>
    <row r="25" spans="1:5" s="3" customFormat="1" ht="57.75" customHeight="1">
      <c r="A25" s="23" t="s">
        <v>79</v>
      </c>
      <c r="B25" s="27" t="s">
        <v>159</v>
      </c>
      <c r="C25" s="25">
        <v>-5006</v>
      </c>
      <c r="D25" s="25">
        <v>-5101</v>
      </c>
      <c r="E25" s="25">
        <v>-5101</v>
      </c>
    </row>
    <row r="26" spans="1:5" s="3" customFormat="1" ht="21.75" customHeight="1">
      <c r="A26" s="15" t="s">
        <v>31</v>
      </c>
      <c r="B26" s="13" t="s">
        <v>8</v>
      </c>
      <c r="C26" s="14">
        <f>C27+C32+C33</f>
        <v>466631</v>
      </c>
      <c r="D26" s="14">
        <f>D27+D32+D33</f>
        <v>552893</v>
      </c>
      <c r="E26" s="14">
        <f>E27+E32+E33</f>
        <v>658725</v>
      </c>
    </row>
    <row r="27" spans="1:5" s="3" customFormat="1" ht="17.25" customHeight="1">
      <c r="A27" s="16" t="s">
        <v>32</v>
      </c>
      <c r="B27" s="17" t="s">
        <v>14</v>
      </c>
      <c r="C27" s="18">
        <v>416384</v>
      </c>
      <c r="D27" s="18">
        <v>501309</v>
      </c>
      <c r="E27" s="18">
        <v>602902</v>
      </c>
    </row>
    <row r="28" spans="1:5" s="3" customFormat="1" ht="28.5" customHeight="1" hidden="1">
      <c r="A28" s="16" t="s">
        <v>61</v>
      </c>
      <c r="B28" s="28" t="s">
        <v>51</v>
      </c>
      <c r="C28" s="18"/>
      <c r="D28" s="18"/>
      <c r="E28" s="18"/>
    </row>
    <row r="29" spans="1:5" s="3" customFormat="1" ht="24.75" customHeight="1" hidden="1">
      <c r="A29" s="16" t="s">
        <v>59</v>
      </c>
      <c r="B29" s="28" t="s">
        <v>51</v>
      </c>
      <c r="C29" s="18"/>
      <c r="D29" s="25"/>
      <c r="E29" s="25"/>
    </row>
    <row r="30" spans="1:5" s="3" customFormat="1" ht="37.5" customHeight="1" hidden="1">
      <c r="A30" s="29" t="s">
        <v>59</v>
      </c>
      <c r="B30" s="30" t="s">
        <v>167</v>
      </c>
      <c r="C30" s="18"/>
      <c r="D30" s="18"/>
      <c r="E30" s="18"/>
    </row>
    <row r="31" spans="1:5" s="3" customFormat="1" ht="51" customHeight="1" hidden="1">
      <c r="A31" s="16" t="s">
        <v>60</v>
      </c>
      <c r="B31" s="28" t="s">
        <v>74</v>
      </c>
      <c r="C31" s="18"/>
      <c r="D31" s="25"/>
      <c r="E31" s="25"/>
    </row>
    <row r="32" spans="1:5" s="3" customFormat="1" ht="18.75" customHeight="1">
      <c r="A32" s="16" t="s">
        <v>33</v>
      </c>
      <c r="B32" s="17" t="s">
        <v>17</v>
      </c>
      <c r="C32" s="18">
        <v>49500</v>
      </c>
      <c r="D32" s="18">
        <v>50800</v>
      </c>
      <c r="E32" s="18">
        <v>55000</v>
      </c>
    </row>
    <row r="33" spans="1:5" s="3" customFormat="1" ht="29.25" customHeight="1">
      <c r="A33" s="16" t="s">
        <v>199</v>
      </c>
      <c r="B33" s="17" t="s">
        <v>200</v>
      </c>
      <c r="C33" s="18">
        <v>747</v>
      </c>
      <c r="D33" s="18">
        <v>784</v>
      </c>
      <c r="E33" s="18">
        <v>823</v>
      </c>
    </row>
    <row r="34" spans="1:5" s="3" customFormat="1" ht="21" customHeight="1">
      <c r="A34" s="16" t="s">
        <v>80</v>
      </c>
      <c r="B34" s="13" t="s">
        <v>81</v>
      </c>
      <c r="C34" s="14">
        <f>C35+C37</f>
        <v>401343</v>
      </c>
      <c r="D34" s="14">
        <f>D35+D37</f>
        <v>409858</v>
      </c>
      <c r="E34" s="14">
        <f>E35+E37</f>
        <v>417197</v>
      </c>
    </row>
    <row r="35" spans="1:5" s="3" customFormat="1" ht="21" customHeight="1">
      <c r="A35" s="16" t="s">
        <v>82</v>
      </c>
      <c r="B35" s="17" t="s">
        <v>137</v>
      </c>
      <c r="C35" s="18">
        <f>C36</f>
        <v>123619</v>
      </c>
      <c r="D35" s="18">
        <f>D36</f>
        <v>126586</v>
      </c>
      <c r="E35" s="18">
        <f>E36</f>
        <v>129877</v>
      </c>
    </row>
    <row r="36" spans="1:5" s="3" customFormat="1" ht="27.75" customHeight="1">
      <c r="A36" s="16" t="s">
        <v>83</v>
      </c>
      <c r="B36" s="17" t="s">
        <v>123</v>
      </c>
      <c r="C36" s="18">
        <v>123619</v>
      </c>
      <c r="D36" s="25">
        <v>126586</v>
      </c>
      <c r="E36" s="25">
        <v>129877</v>
      </c>
    </row>
    <row r="37" spans="1:5" s="3" customFormat="1" ht="14.25" customHeight="1">
      <c r="A37" s="16" t="s">
        <v>84</v>
      </c>
      <c r="B37" s="17" t="s">
        <v>85</v>
      </c>
      <c r="C37" s="18">
        <f>C38+C40</f>
        <v>277724</v>
      </c>
      <c r="D37" s="18">
        <f>D38+D40</f>
        <v>283272</v>
      </c>
      <c r="E37" s="18">
        <f>E38+E40</f>
        <v>287320</v>
      </c>
    </row>
    <row r="38" spans="1:5" s="3" customFormat="1" ht="19.5" customHeight="1">
      <c r="A38" s="16" t="s">
        <v>87</v>
      </c>
      <c r="B38" s="17" t="s">
        <v>86</v>
      </c>
      <c r="C38" s="18">
        <f>C39</f>
        <v>166400</v>
      </c>
      <c r="D38" s="18">
        <f>D39</f>
        <v>168720</v>
      </c>
      <c r="E38" s="18">
        <f>E39</f>
        <v>169761</v>
      </c>
    </row>
    <row r="39" spans="1:5" s="3" customFormat="1" ht="17.25" customHeight="1">
      <c r="A39" s="16" t="s">
        <v>88</v>
      </c>
      <c r="B39" s="17" t="s">
        <v>89</v>
      </c>
      <c r="C39" s="18">
        <v>166400</v>
      </c>
      <c r="D39" s="18">
        <v>168720</v>
      </c>
      <c r="E39" s="18">
        <v>169761</v>
      </c>
    </row>
    <row r="40" spans="1:5" s="3" customFormat="1" ht="15.75" customHeight="1">
      <c r="A40" s="16" t="s">
        <v>90</v>
      </c>
      <c r="B40" s="17" t="s">
        <v>91</v>
      </c>
      <c r="C40" s="18">
        <f>C41</f>
        <v>111324</v>
      </c>
      <c r="D40" s="18">
        <f>D41</f>
        <v>114552</v>
      </c>
      <c r="E40" s="18">
        <f>E41</f>
        <v>117559</v>
      </c>
    </row>
    <row r="41" spans="1:5" s="3" customFormat="1" ht="26.25" customHeight="1">
      <c r="A41" s="16" t="s">
        <v>92</v>
      </c>
      <c r="B41" s="17" t="s">
        <v>93</v>
      </c>
      <c r="C41" s="18">
        <v>111324</v>
      </c>
      <c r="D41" s="25">
        <v>114552</v>
      </c>
      <c r="E41" s="25">
        <v>117559</v>
      </c>
    </row>
    <row r="42" spans="1:5" s="3" customFormat="1" ht="17.25" customHeight="1">
      <c r="A42" s="15" t="s">
        <v>34</v>
      </c>
      <c r="B42" s="13" t="s">
        <v>9</v>
      </c>
      <c r="C42" s="14">
        <f>C43+C45</f>
        <v>25325</v>
      </c>
      <c r="D42" s="14">
        <f>D43+D45</f>
        <v>25850</v>
      </c>
      <c r="E42" s="14">
        <f>E43+E45</f>
        <v>26375</v>
      </c>
    </row>
    <row r="43" spans="1:5" s="3" customFormat="1" ht="22.5" customHeight="1">
      <c r="A43" s="16" t="s">
        <v>35</v>
      </c>
      <c r="B43" s="17" t="s">
        <v>1</v>
      </c>
      <c r="C43" s="18">
        <f>C44</f>
        <v>25300</v>
      </c>
      <c r="D43" s="18">
        <f>D44</f>
        <v>25800</v>
      </c>
      <c r="E43" s="18">
        <f>E44</f>
        <v>26350</v>
      </c>
    </row>
    <row r="44" spans="1:5" s="3" customFormat="1" ht="27.75" customHeight="1">
      <c r="A44" s="16" t="s">
        <v>36</v>
      </c>
      <c r="B44" s="17" t="s">
        <v>18</v>
      </c>
      <c r="C44" s="18">
        <v>25300</v>
      </c>
      <c r="D44" s="18">
        <v>25800</v>
      </c>
      <c r="E44" s="18">
        <v>26350</v>
      </c>
    </row>
    <row r="45" spans="1:5" s="3" customFormat="1" ht="27" customHeight="1">
      <c r="A45" s="16" t="s">
        <v>37</v>
      </c>
      <c r="B45" s="17" t="s">
        <v>19</v>
      </c>
      <c r="C45" s="18">
        <f>C46</f>
        <v>25</v>
      </c>
      <c r="D45" s="18">
        <f>D46</f>
        <v>50</v>
      </c>
      <c r="E45" s="18">
        <f>E46</f>
        <v>25</v>
      </c>
    </row>
    <row r="46" spans="1:5" s="3" customFormat="1" ht="15.75" customHeight="1">
      <c r="A46" s="16" t="s">
        <v>168</v>
      </c>
      <c r="B46" s="17" t="s">
        <v>2</v>
      </c>
      <c r="C46" s="18">
        <v>25</v>
      </c>
      <c r="D46" s="18">
        <v>50</v>
      </c>
      <c r="E46" s="18">
        <v>25</v>
      </c>
    </row>
    <row r="47" spans="1:5" s="3" customFormat="1" ht="27.75" customHeight="1">
      <c r="A47" s="15" t="s">
        <v>38</v>
      </c>
      <c r="B47" s="13" t="s">
        <v>12</v>
      </c>
      <c r="C47" s="14">
        <f>C48+C55</f>
        <v>191145</v>
      </c>
      <c r="D47" s="14">
        <f>D48+D55</f>
        <v>194511</v>
      </c>
      <c r="E47" s="14">
        <f>E48+E55</f>
        <v>198065</v>
      </c>
    </row>
    <row r="48" spans="1:5" s="3" customFormat="1" ht="44.25" customHeight="1">
      <c r="A48" s="16" t="s">
        <v>39</v>
      </c>
      <c r="B48" s="17" t="s">
        <v>20</v>
      </c>
      <c r="C48" s="18">
        <f>C49+C53+C51</f>
        <v>120810</v>
      </c>
      <c r="D48" s="18">
        <f>D49+D53+D51</f>
        <v>125134</v>
      </c>
      <c r="E48" s="18">
        <f>E49+E53+E51</f>
        <v>129631</v>
      </c>
    </row>
    <row r="49" spans="1:5" s="3" customFormat="1" ht="36.75" customHeight="1">
      <c r="A49" s="16" t="s">
        <v>40</v>
      </c>
      <c r="B49" s="31" t="s">
        <v>96</v>
      </c>
      <c r="C49" s="18">
        <f>C50</f>
        <v>107768</v>
      </c>
      <c r="D49" s="18">
        <f>D50</f>
        <v>112079</v>
      </c>
      <c r="E49" s="18">
        <f>E50</f>
        <v>116562</v>
      </c>
    </row>
    <row r="50" spans="1:5" s="3" customFormat="1" ht="39.75" customHeight="1">
      <c r="A50" s="16" t="s">
        <v>94</v>
      </c>
      <c r="B50" s="31" t="s">
        <v>95</v>
      </c>
      <c r="C50" s="18">
        <v>107768</v>
      </c>
      <c r="D50" s="18">
        <v>112079</v>
      </c>
      <c r="E50" s="18">
        <v>116562</v>
      </c>
    </row>
    <row r="51" spans="1:5" s="3" customFormat="1" ht="44.25" customHeight="1">
      <c r="A51" s="16" t="s">
        <v>178</v>
      </c>
      <c r="B51" s="32" t="s">
        <v>179</v>
      </c>
      <c r="C51" s="18">
        <f>C52</f>
        <v>322</v>
      </c>
      <c r="D51" s="18">
        <f>D52</f>
        <v>335</v>
      </c>
      <c r="E51" s="18">
        <f>E52</f>
        <v>349</v>
      </c>
    </row>
    <row r="52" spans="1:5" s="3" customFormat="1" ht="41.25" customHeight="1">
      <c r="A52" s="16" t="s">
        <v>180</v>
      </c>
      <c r="B52" s="32" t="s">
        <v>181</v>
      </c>
      <c r="C52" s="18">
        <v>322</v>
      </c>
      <c r="D52" s="18">
        <v>335</v>
      </c>
      <c r="E52" s="18">
        <v>349</v>
      </c>
    </row>
    <row r="53" spans="1:5" s="3" customFormat="1" ht="25.5" customHeight="1">
      <c r="A53" s="16" t="s">
        <v>97</v>
      </c>
      <c r="B53" s="33" t="s">
        <v>21</v>
      </c>
      <c r="C53" s="18">
        <f>C54</f>
        <v>12720</v>
      </c>
      <c r="D53" s="18">
        <f>D54</f>
        <v>12720</v>
      </c>
      <c r="E53" s="18">
        <f>E54</f>
        <v>12720</v>
      </c>
    </row>
    <row r="54" spans="1:5" s="3" customFormat="1" ht="30.75" customHeight="1">
      <c r="A54" s="16" t="s">
        <v>98</v>
      </c>
      <c r="B54" s="34" t="s">
        <v>99</v>
      </c>
      <c r="C54" s="18">
        <v>12720</v>
      </c>
      <c r="D54" s="18">
        <v>12720</v>
      </c>
      <c r="E54" s="18">
        <v>12720</v>
      </c>
    </row>
    <row r="55" spans="1:5" s="3" customFormat="1" ht="40.5" customHeight="1">
      <c r="A55" s="35" t="s">
        <v>161</v>
      </c>
      <c r="B55" s="30" t="s">
        <v>162</v>
      </c>
      <c r="C55" s="18">
        <f>C57+C59</f>
        <v>70335</v>
      </c>
      <c r="D55" s="18">
        <f>D57+D59</f>
        <v>69377</v>
      </c>
      <c r="E55" s="18">
        <f>E57+E59</f>
        <v>68434</v>
      </c>
    </row>
    <row r="56" spans="1:5" s="9" customFormat="1" ht="42" customHeight="1">
      <c r="A56" s="16" t="s">
        <v>41</v>
      </c>
      <c r="B56" s="28" t="s">
        <v>22</v>
      </c>
      <c r="C56" s="36">
        <f>C57</f>
        <v>64913</v>
      </c>
      <c r="D56" s="36">
        <f>D57</f>
        <v>63955</v>
      </c>
      <c r="E56" s="36">
        <f>E57</f>
        <v>63012</v>
      </c>
    </row>
    <row r="57" spans="1:5" s="9" customFormat="1" ht="34.5" customHeight="1">
      <c r="A57" s="16" t="s">
        <v>100</v>
      </c>
      <c r="B57" s="34" t="s">
        <v>124</v>
      </c>
      <c r="C57" s="36">
        <v>64913</v>
      </c>
      <c r="D57" s="36">
        <v>63955</v>
      </c>
      <c r="E57" s="36">
        <v>63012</v>
      </c>
    </row>
    <row r="58" spans="1:5" s="9" customFormat="1" ht="58.5" customHeight="1">
      <c r="A58" s="37" t="s">
        <v>160</v>
      </c>
      <c r="B58" s="71" t="s">
        <v>193</v>
      </c>
      <c r="C58" s="18">
        <f>C59</f>
        <v>5422</v>
      </c>
      <c r="D58" s="18">
        <f>D59</f>
        <v>5422</v>
      </c>
      <c r="E58" s="18">
        <f>E59</f>
        <v>5422</v>
      </c>
    </row>
    <row r="59" spans="1:5" s="9" customFormat="1" ht="54.75" customHeight="1">
      <c r="A59" s="16" t="s">
        <v>150</v>
      </c>
      <c r="B59" s="33" t="s">
        <v>163</v>
      </c>
      <c r="C59" s="18">
        <v>5422</v>
      </c>
      <c r="D59" s="18">
        <v>5422</v>
      </c>
      <c r="E59" s="18">
        <v>5422</v>
      </c>
    </row>
    <row r="60" spans="1:5" s="9" customFormat="1" ht="16.5" customHeight="1">
      <c r="A60" s="15" t="s">
        <v>42</v>
      </c>
      <c r="B60" s="13" t="s">
        <v>10</v>
      </c>
      <c r="C60" s="14">
        <f>C61</f>
        <v>21000</v>
      </c>
      <c r="D60" s="14">
        <f>D61</f>
        <v>21000</v>
      </c>
      <c r="E60" s="14">
        <f>E61</f>
        <v>21000</v>
      </c>
    </row>
    <row r="61" spans="1:5" s="9" customFormat="1" ht="16.5" customHeight="1">
      <c r="A61" s="16" t="s">
        <v>43</v>
      </c>
      <c r="B61" s="17" t="s">
        <v>23</v>
      </c>
      <c r="C61" s="18">
        <f>C62+C63+C64</f>
        <v>21000</v>
      </c>
      <c r="D61" s="18">
        <f>D62+D63+D64</f>
        <v>21000</v>
      </c>
      <c r="E61" s="18">
        <f>E62+E63+E64</f>
        <v>21000</v>
      </c>
    </row>
    <row r="62" spans="1:5" s="9" customFormat="1" ht="18" customHeight="1">
      <c r="A62" s="16" t="s">
        <v>44</v>
      </c>
      <c r="B62" s="17" t="s">
        <v>24</v>
      </c>
      <c r="C62" s="18">
        <v>4000</v>
      </c>
      <c r="D62" s="18">
        <v>4000</v>
      </c>
      <c r="E62" s="18">
        <v>4000</v>
      </c>
    </row>
    <row r="63" spans="1:5" s="9" customFormat="1" ht="17.25" customHeight="1">
      <c r="A63" s="16" t="s">
        <v>45</v>
      </c>
      <c r="B63" s="17" t="s">
        <v>173</v>
      </c>
      <c r="C63" s="18">
        <v>6000</v>
      </c>
      <c r="D63" s="18">
        <v>6000</v>
      </c>
      <c r="E63" s="18">
        <v>6000</v>
      </c>
    </row>
    <row r="64" spans="1:5" s="9" customFormat="1" ht="15" customHeight="1">
      <c r="A64" s="16" t="s">
        <v>176</v>
      </c>
      <c r="B64" s="17" t="s">
        <v>174</v>
      </c>
      <c r="C64" s="18">
        <v>11000</v>
      </c>
      <c r="D64" s="18">
        <v>11000</v>
      </c>
      <c r="E64" s="18">
        <v>11000</v>
      </c>
    </row>
    <row r="65" spans="1:5" s="9" customFormat="1" ht="21" customHeight="1" hidden="1">
      <c r="A65" s="16" t="s">
        <v>45</v>
      </c>
      <c r="B65" s="17" t="s">
        <v>25</v>
      </c>
      <c r="C65" s="18">
        <f>C66</f>
        <v>0</v>
      </c>
      <c r="D65" s="18">
        <f>D66</f>
        <v>0</v>
      </c>
      <c r="E65" s="18">
        <f>E66</f>
        <v>0</v>
      </c>
    </row>
    <row r="66" spans="1:5" s="9" customFormat="1" ht="21" customHeight="1" hidden="1">
      <c r="A66" s="16" t="s">
        <v>57</v>
      </c>
      <c r="B66" s="17" t="s">
        <v>25</v>
      </c>
      <c r="C66" s="18">
        <v>0</v>
      </c>
      <c r="D66" s="18">
        <v>0</v>
      </c>
      <c r="E66" s="18">
        <v>0</v>
      </c>
    </row>
    <row r="67" spans="1:5" s="9" customFormat="1" ht="21" customHeight="1" hidden="1">
      <c r="A67" s="16" t="s">
        <v>65</v>
      </c>
      <c r="B67" s="17" t="s">
        <v>67</v>
      </c>
      <c r="C67" s="18">
        <f>C68</f>
        <v>0</v>
      </c>
      <c r="D67" s="18">
        <f>D68</f>
        <v>0</v>
      </c>
      <c r="E67" s="18">
        <f>E68</f>
        <v>0</v>
      </c>
    </row>
    <row r="68" spans="1:5" s="9" customFormat="1" ht="21" customHeight="1" hidden="1">
      <c r="A68" s="16" t="s">
        <v>66</v>
      </c>
      <c r="B68" s="17" t="s">
        <v>68</v>
      </c>
      <c r="C68" s="18">
        <v>0</v>
      </c>
      <c r="D68" s="18">
        <v>0</v>
      </c>
      <c r="E68" s="18">
        <v>0</v>
      </c>
    </row>
    <row r="69" spans="1:5" s="9" customFormat="1" ht="23.25" customHeight="1">
      <c r="A69" s="15" t="s">
        <v>58</v>
      </c>
      <c r="B69" s="13" t="s">
        <v>128</v>
      </c>
      <c r="C69" s="38">
        <f>C70+C73</f>
        <v>13600</v>
      </c>
      <c r="D69" s="38">
        <f>D70+D73</f>
        <v>13600</v>
      </c>
      <c r="E69" s="38">
        <f>E70+E73</f>
        <v>13600</v>
      </c>
    </row>
    <row r="70" spans="1:5" s="9" customFormat="1" ht="15.75" customHeight="1">
      <c r="A70" s="16" t="s">
        <v>69</v>
      </c>
      <c r="B70" s="17" t="s">
        <v>70</v>
      </c>
      <c r="C70" s="36">
        <f aca="true" t="shared" si="0" ref="C70:E71">C71</f>
        <v>10600</v>
      </c>
      <c r="D70" s="36">
        <f t="shared" si="0"/>
        <v>10600</v>
      </c>
      <c r="E70" s="36">
        <f t="shared" si="0"/>
        <v>10600</v>
      </c>
    </row>
    <row r="71" spans="1:5" s="9" customFormat="1" ht="16.5" customHeight="1">
      <c r="A71" s="16" t="s">
        <v>71</v>
      </c>
      <c r="B71" s="17" t="s">
        <v>72</v>
      </c>
      <c r="C71" s="36">
        <f t="shared" si="0"/>
        <v>10600</v>
      </c>
      <c r="D71" s="36">
        <f t="shared" si="0"/>
        <v>10600</v>
      </c>
      <c r="E71" s="36">
        <f t="shared" si="0"/>
        <v>10600</v>
      </c>
    </row>
    <row r="72" spans="1:5" s="9" customFormat="1" ht="19.5" customHeight="1">
      <c r="A72" s="16" t="s">
        <v>101</v>
      </c>
      <c r="B72" s="34" t="s">
        <v>102</v>
      </c>
      <c r="C72" s="36">
        <v>10600</v>
      </c>
      <c r="D72" s="36">
        <v>10600</v>
      </c>
      <c r="E72" s="36">
        <v>10600</v>
      </c>
    </row>
    <row r="73" spans="1:5" s="9" customFormat="1" ht="17.25" customHeight="1">
      <c r="A73" s="39" t="s">
        <v>64</v>
      </c>
      <c r="B73" s="34" t="s">
        <v>63</v>
      </c>
      <c r="C73" s="36">
        <f>C74</f>
        <v>3000</v>
      </c>
      <c r="D73" s="36">
        <f>D74</f>
        <v>3000</v>
      </c>
      <c r="E73" s="36">
        <f>E74</f>
        <v>3000</v>
      </c>
    </row>
    <row r="74" spans="1:5" s="9" customFormat="1" ht="19.5" customHeight="1">
      <c r="A74" s="39" t="s">
        <v>103</v>
      </c>
      <c r="B74" s="34" t="s">
        <v>104</v>
      </c>
      <c r="C74" s="36">
        <v>3000</v>
      </c>
      <c r="D74" s="36">
        <v>3000</v>
      </c>
      <c r="E74" s="36">
        <v>3000</v>
      </c>
    </row>
    <row r="75" spans="1:5" s="9" customFormat="1" ht="19.5" customHeight="1">
      <c r="A75" s="15" t="s">
        <v>46</v>
      </c>
      <c r="B75" s="13" t="s">
        <v>11</v>
      </c>
      <c r="C75" s="14">
        <f>C76+C79+C82</f>
        <v>37543</v>
      </c>
      <c r="D75" s="14">
        <f>D76+D79+D82</f>
        <v>39007</v>
      </c>
      <c r="E75" s="14">
        <f>E76+E79+E82</f>
        <v>40530</v>
      </c>
    </row>
    <row r="76" spans="1:5" s="9" customFormat="1" ht="46.5" customHeight="1">
      <c r="A76" s="35" t="s">
        <v>164</v>
      </c>
      <c r="B76" s="28" t="s">
        <v>73</v>
      </c>
      <c r="C76" s="18">
        <f>C78</f>
        <v>522</v>
      </c>
      <c r="D76" s="18">
        <f>D78</f>
        <v>504</v>
      </c>
      <c r="E76" s="18">
        <f>E78</f>
        <v>487</v>
      </c>
    </row>
    <row r="77" spans="1:5" s="9" customFormat="1" ht="54" customHeight="1">
      <c r="A77" s="16" t="s">
        <v>105</v>
      </c>
      <c r="B77" s="17" t="s">
        <v>125</v>
      </c>
      <c r="C77" s="18">
        <f>C78</f>
        <v>522</v>
      </c>
      <c r="D77" s="18">
        <f>D78</f>
        <v>504</v>
      </c>
      <c r="E77" s="18">
        <f>E78</f>
        <v>487</v>
      </c>
    </row>
    <row r="78" spans="1:5" s="9" customFormat="1" ht="40.5" customHeight="1">
      <c r="A78" s="16" t="s">
        <v>106</v>
      </c>
      <c r="B78" s="34" t="s">
        <v>126</v>
      </c>
      <c r="C78" s="18">
        <v>522</v>
      </c>
      <c r="D78" s="18">
        <v>504</v>
      </c>
      <c r="E78" s="18">
        <v>487</v>
      </c>
    </row>
    <row r="79" spans="1:5" s="9" customFormat="1" ht="24.75" customHeight="1">
      <c r="A79" s="16" t="s">
        <v>47</v>
      </c>
      <c r="B79" s="28" t="s">
        <v>56</v>
      </c>
      <c r="C79" s="18">
        <f>C81</f>
        <v>12400</v>
      </c>
      <c r="D79" s="18">
        <f>D81</f>
        <v>12897</v>
      </c>
      <c r="E79" s="18">
        <f>E81</f>
        <v>13412</v>
      </c>
    </row>
    <row r="80" spans="1:5" s="9" customFormat="1" ht="24" customHeight="1">
      <c r="A80" s="16" t="s">
        <v>48</v>
      </c>
      <c r="B80" s="17" t="s">
        <v>26</v>
      </c>
      <c r="C80" s="18">
        <f>C81</f>
        <v>12400</v>
      </c>
      <c r="D80" s="18">
        <f>D81</f>
        <v>12897</v>
      </c>
      <c r="E80" s="18">
        <f>E81</f>
        <v>13412</v>
      </c>
    </row>
    <row r="81" spans="1:5" s="9" customFormat="1" ht="29.25" customHeight="1">
      <c r="A81" s="16" t="s">
        <v>107</v>
      </c>
      <c r="B81" s="34" t="s">
        <v>108</v>
      </c>
      <c r="C81" s="18">
        <v>12400</v>
      </c>
      <c r="D81" s="18">
        <v>12897</v>
      </c>
      <c r="E81" s="18">
        <v>13412</v>
      </c>
    </row>
    <row r="82" spans="1:5" s="9" customFormat="1" ht="39" customHeight="1">
      <c r="A82" s="16" t="s">
        <v>148</v>
      </c>
      <c r="B82" s="33" t="s">
        <v>165</v>
      </c>
      <c r="C82" s="18">
        <f>C83</f>
        <v>24621</v>
      </c>
      <c r="D82" s="18">
        <f>D83</f>
        <v>25606</v>
      </c>
      <c r="E82" s="18">
        <f>E83</f>
        <v>26631</v>
      </c>
    </row>
    <row r="83" spans="1:5" s="9" customFormat="1" ht="45.75" customHeight="1">
      <c r="A83" s="16" t="s">
        <v>149</v>
      </c>
      <c r="B83" s="33" t="s">
        <v>166</v>
      </c>
      <c r="C83" s="18">
        <v>24621</v>
      </c>
      <c r="D83" s="18">
        <v>25606</v>
      </c>
      <c r="E83" s="18">
        <v>26631</v>
      </c>
    </row>
    <row r="84" spans="1:5" s="9" customFormat="1" ht="22.5" customHeight="1">
      <c r="A84" s="15" t="s">
        <v>140</v>
      </c>
      <c r="B84" s="40" t="s">
        <v>141</v>
      </c>
      <c r="C84" s="14">
        <f>C87</f>
        <v>10944</v>
      </c>
      <c r="D84" s="14">
        <f>D87</f>
        <v>10944</v>
      </c>
      <c r="E84" s="14">
        <f>E87</f>
        <v>37106.1</v>
      </c>
    </row>
    <row r="85" spans="1:5" s="9" customFormat="1" ht="51" customHeight="1">
      <c r="A85" s="35" t="s">
        <v>182</v>
      </c>
      <c r="B85" s="41" t="s">
        <v>153</v>
      </c>
      <c r="C85" s="42">
        <f aca="true" t="shared" si="1" ref="C85:E86">C86</f>
        <v>10944</v>
      </c>
      <c r="D85" s="42">
        <f t="shared" si="1"/>
        <v>10944</v>
      </c>
      <c r="E85" s="42">
        <f t="shared" si="1"/>
        <v>37106.1</v>
      </c>
    </row>
    <row r="86" spans="1:5" s="9" customFormat="1" ht="36.75" customHeight="1">
      <c r="A86" s="16" t="s">
        <v>151</v>
      </c>
      <c r="B86" s="41" t="s">
        <v>154</v>
      </c>
      <c r="C86" s="42">
        <f>C87</f>
        <v>10944</v>
      </c>
      <c r="D86" s="42">
        <f t="shared" si="1"/>
        <v>10944</v>
      </c>
      <c r="E86" s="42">
        <f t="shared" si="1"/>
        <v>37106.1</v>
      </c>
    </row>
    <row r="87" spans="1:5" s="9" customFormat="1" ht="40.5" customHeight="1">
      <c r="A87" s="16" t="s">
        <v>152</v>
      </c>
      <c r="B87" s="41" t="s">
        <v>155</v>
      </c>
      <c r="C87" s="18">
        <v>10944</v>
      </c>
      <c r="D87" s="18">
        <v>10944</v>
      </c>
      <c r="E87" s="18">
        <v>37106.1</v>
      </c>
    </row>
    <row r="88" spans="1:5" s="9" customFormat="1" ht="19.5" customHeight="1">
      <c r="A88" s="15" t="s">
        <v>110</v>
      </c>
      <c r="B88" s="43" t="s">
        <v>109</v>
      </c>
      <c r="C88" s="14">
        <f aca="true" t="shared" si="2" ref="C88:E89">C89</f>
        <v>660</v>
      </c>
      <c r="D88" s="14">
        <f t="shared" si="2"/>
        <v>670</v>
      </c>
      <c r="E88" s="14">
        <f t="shared" si="2"/>
        <v>680</v>
      </c>
    </row>
    <row r="89" spans="1:5" s="9" customFormat="1" ht="19.5" customHeight="1">
      <c r="A89" s="16" t="s">
        <v>111</v>
      </c>
      <c r="B89" s="33" t="s">
        <v>112</v>
      </c>
      <c r="C89" s="18">
        <f t="shared" si="2"/>
        <v>660</v>
      </c>
      <c r="D89" s="18">
        <f t="shared" si="2"/>
        <v>670</v>
      </c>
      <c r="E89" s="18">
        <f t="shared" si="2"/>
        <v>680</v>
      </c>
    </row>
    <row r="90" spans="1:5" s="9" customFormat="1" ht="21" customHeight="1">
      <c r="A90" s="16" t="s">
        <v>113</v>
      </c>
      <c r="B90" s="33" t="s">
        <v>114</v>
      </c>
      <c r="C90" s="18">
        <v>660</v>
      </c>
      <c r="D90" s="18">
        <v>670</v>
      </c>
      <c r="E90" s="18">
        <v>680</v>
      </c>
    </row>
    <row r="91" spans="1:5" s="9" customFormat="1" ht="17.25" customHeight="1">
      <c r="A91" s="15" t="s">
        <v>49</v>
      </c>
      <c r="B91" s="22" t="s">
        <v>13</v>
      </c>
      <c r="C91" s="44">
        <f>C93+C120+C137</f>
        <v>3325335.19</v>
      </c>
      <c r="D91" s="44">
        <f>D93+D120+D137</f>
        <v>3193146.34</v>
      </c>
      <c r="E91" s="44">
        <f>E93+E120+E137</f>
        <v>3814419.1799999997</v>
      </c>
    </row>
    <row r="92" spans="1:5" s="9" customFormat="1" ht="24" customHeight="1">
      <c r="A92" s="15" t="s">
        <v>50</v>
      </c>
      <c r="B92" s="22" t="s">
        <v>4</v>
      </c>
      <c r="C92" s="44">
        <f>C93+C120+C137</f>
        <v>3325335.19</v>
      </c>
      <c r="D92" s="44">
        <f>D93+D120+D137</f>
        <v>3193146.34</v>
      </c>
      <c r="E92" s="44">
        <f>E93+E120+E137</f>
        <v>3814419.1799999997</v>
      </c>
    </row>
    <row r="93" spans="1:5" s="9" customFormat="1" ht="25.5" customHeight="1">
      <c r="A93" s="45" t="s">
        <v>75</v>
      </c>
      <c r="B93" s="46" t="s">
        <v>52</v>
      </c>
      <c r="C93" s="44">
        <f>C99+C94+C97+C96+C95+C98</f>
        <v>822193.7600000001</v>
      </c>
      <c r="D93" s="44">
        <f>D99+D94+D97+D96+D95+D98</f>
        <v>668934.5100000001</v>
      </c>
      <c r="E93" s="44">
        <f>E99+E94+E97+E96+E95+E98</f>
        <v>1324094.3499999999</v>
      </c>
    </row>
    <row r="94" spans="1:5" s="9" customFormat="1" ht="48" customHeight="1">
      <c r="A94" s="47" t="s">
        <v>130</v>
      </c>
      <c r="B94" s="48" t="s">
        <v>129</v>
      </c>
      <c r="C94" s="49">
        <v>106406.48</v>
      </c>
      <c r="D94" s="50">
        <v>0</v>
      </c>
      <c r="E94" s="51">
        <v>122306.2</v>
      </c>
    </row>
    <row r="95" spans="1:5" s="9" customFormat="1" ht="52.5" customHeight="1">
      <c r="A95" s="39" t="s">
        <v>191</v>
      </c>
      <c r="B95" s="48" t="s">
        <v>192</v>
      </c>
      <c r="C95" s="50">
        <v>11049.41</v>
      </c>
      <c r="D95" s="50">
        <v>0</v>
      </c>
      <c r="E95" s="50">
        <v>0</v>
      </c>
    </row>
    <row r="96" spans="1:5" s="9" customFormat="1" ht="39" customHeight="1">
      <c r="A96" s="52" t="s">
        <v>142</v>
      </c>
      <c r="B96" s="48" t="s">
        <v>143</v>
      </c>
      <c r="C96" s="53">
        <v>80068.8</v>
      </c>
      <c r="D96" s="54">
        <v>88313.8</v>
      </c>
      <c r="E96" s="54">
        <v>92467.5</v>
      </c>
    </row>
    <row r="97" spans="1:5" s="9" customFormat="1" ht="24.75" customHeight="1">
      <c r="A97" s="55" t="s">
        <v>139</v>
      </c>
      <c r="B97" s="56" t="s">
        <v>138</v>
      </c>
      <c r="C97" s="50">
        <v>1925.7</v>
      </c>
      <c r="D97" s="50">
        <v>1756.5</v>
      </c>
      <c r="E97" s="50">
        <v>1925.5</v>
      </c>
    </row>
    <row r="98" spans="1:5" s="9" customFormat="1" ht="21" customHeight="1">
      <c r="A98" s="55" t="s">
        <v>171</v>
      </c>
      <c r="B98" s="57" t="s">
        <v>172</v>
      </c>
      <c r="C98" s="58">
        <v>745.79</v>
      </c>
      <c r="D98" s="50">
        <v>754.68</v>
      </c>
      <c r="E98" s="50">
        <v>754.9</v>
      </c>
    </row>
    <row r="99" spans="1:5" s="9" customFormat="1" ht="20.25" customHeight="1">
      <c r="A99" s="59" t="s">
        <v>121</v>
      </c>
      <c r="B99" s="31" t="s">
        <v>122</v>
      </c>
      <c r="C99" s="50">
        <f>SUM(C100:C119)</f>
        <v>621997.5800000001</v>
      </c>
      <c r="D99" s="50">
        <f>SUM(D100:D119)</f>
        <v>578109.53</v>
      </c>
      <c r="E99" s="50">
        <f>SUM(E100:E119)</f>
        <v>1106640.25</v>
      </c>
    </row>
    <row r="100" spans="1:5" s="9" customFormat="1" ht="40.5" customHeight="1">
      <c r="A100" s="59"/>
      <c r="B100" s="60" t="s">
        <v>206</v>
      </c>
      <c r="C100" s="50">
        <v>1116.37</v>
      </c>
      <c r="D100" s="50">
        <v>1168.9</v>
      </c>
      <c r="E100" s="50">
        <v>1219.1</v>
      </c>
    </row>
    <row r="101" spans="1:5" s="9" customFormat="1" ht="39.75" customHeight="1">
      <c r="A101" s="59"/>
      <c r="B101" s="48" t="s">
        <v>207</v>
      </c>
      <c r="C101" s="50">
        <v>16094</v>
      </c>
      <c r="D101" s="50">
        <v>14372</v>
      </c>
      <c r="E101" s="61">
        <v>12743</v>
      </c>
    </row>
    <row r="102" spans="1:5" s="9" customFormat="1" ht="34.5" customHeight="1">
      <c r="A102" s="59"/>
      <c r="B102" s="48" t="s">
        <v>208</v>
      </c>
      <c r="C102" s="50">
        <v>8482</v>
      </c>
      <c r="D102" s="50">
        <v>9037</v>
      </c>
      <c r="E102" s="50">
        <v>9108</v>
      </c>
    </row>
    <row r="103" spans="1:5" s="9" customFormat="1" ht="30.75" customHeight="1">
      <c r="A103" s="59"/>
      <c r="B103" s="48" t="s">
        <v>209</v>
      </c>
      <c r="C103" s="50">
        <v>0</v>
      </c>
      <c r="D103" s="50">
        <v>0</v>
      </c>
      <c r="E103" s="50">
        <v>15888</v>
      </c>
    </row>
    <row r="104" spans="1:5" s="9" customFormat="1" ht="30" customHeight="1">
      <c r="A104" s="59"/>
      <c r="B104" s="48" t="s">
        <v>210</v>
      </c>
      <c r="C104" s="58">
        <v>21685</v>
      </c>
      <c r="D104" s="50">
        <v>2669.6</v>
      </c>
      <c r="E104" s="50">
        <v>6229.1</v>
      </c>
    </row>
    <row r="105" spans="1:5" s="9" customFormat="1" ht="37.5" customHeight="1">
      <c r="A105" s="59"/>
      <c r="B105" s="48" t="s">
        <v>211</v>
      </c>
      <c r="C105" s="58">
        <v>0</v>
      </c>
      <c r="D105" s="50">
        <v>296217.3</v>
      </c>
      <c r="E105" s="50">
        <v>663476.98</v>
      </c>
    </row>
    <row r="106" spans="1:5" s="9" customFormat="1" ht="29.25" customHeight="1">
      <c r="A106" s="59"/>
      <c r="B106" s="48" t="s">
        <v>212</v>
      </c>
      <c r="C106" s="50">
        <v>8512</v>
      </c>
      <c r="D106" s="50">
        <v>0</v>
      </c>
      <c r="E106" s="50">
        <v>0</v>
      </c>
    </row>
    <row r="107" spans="1:5" s="9" customFormat="1" ht="28.5" customHeight="1">
      <c r="A107" s="59"/>
      <c r="B107" s="60" t="s">
        <v>213</v>
      </c>
      <c r="C107" s="62">
        <v>39457</v>
      </c>
      <c r="D107" s="50">
        <v>22637</v>
      </c>
      <c r="E107" s="50">
        <v>22640</v>
      </c>
    </row>
    <row r="108" spans="1:5" s="9" customFormat="1" ht="40.5" customHeight="1">
      <c r="A108" s="59"/>
      <c r="B108" s="60" t="s">
        <v>214</v>
      </c>
      <c r="C108" s="62">
        <v>52096</v>
      </c>
      <c r="D108" s="62">
        <v>0</v>
      </c>
      <c r="E108" s="50">
        <v>0</v>
      </c>
    </row>
    <row r="109" spans="1:5" s="9" customFormat="1" ht="30.75" customHeight="1">
      <c r="A109" s="59"/>
      <c r="B109" s="60" t="s">
        <v>215</v>
      </c>
      <c r="C109" s="51">
        <v>111879.41</v>
      </c>
      <c r="D109" s="51">
        <v>141649.91</v>
      </c>
      <c r="E109" s="51">
        <v>68350.09</v>
      </c>
    </row>
    <row r="110" spans="1:5" s="9" customFormat="1" ht="30.75" customHeight="1">
      <c r="A110" s="52"/>
      <c r="B110" s="48" t="s">
        <v>216</v>
      </c>
      <c r="C110" s="50">
        <v>359899.9</v>
      </c>
      <c r="D110" s="51">
        <v>0</v>
      </c>
      <c r="E110" s="51">
        <v>0</v>
      </c>
    </row>
    <row r="111" spans="1:5" s="9" customFormat="1" ht="27.75" customHeight="1">
      <c r="A111" s="52"/>
      <c r="B111" s="48" t="s">
        <v>217</v>
      </c>
      <c r="C111" s="50">
        <v>0</v>
      </c>
      <c r="D111" s="51">
        <v>18000</v>
      </c>
      <c r="E111" s="51">
        <v>36000</v>
      </c>
    </row>
    <row r="112" spans="1:5" s="3" customFormat="1" ht="26.25" customHeight="1">
      <c r="A112" s="52"/>
      <c r="B112" s="48" t="s">
        <v>218</v>
      </c>
      <c r="C112" s="50">
        <v>0</v>
      </c>
      <c r="D112" s="51">
        <v>0</v>
      </c>
      <c r="E112" s="51">
        <v>59886.5</v>
      </c>
    </row>
    <row r="113" spans="1:5" s="3" customFormat="1" ht="53.25" customHeight="1">
      <c r="A113" s="52"/>
      <c r="B113" s="48" t="s">
        <v>219</v>
      </c>
      <c r="C113" s="50">
        <v>2775.9</v>
      </c>
      <c r="D113" s="51">
        <v>0</v>
      </c>
      <c r="E113" s="51">
        <v>0</v>
      </c>
    </row>
    <row r="114" spans="1:5" s="3" customFormat="1" ht="28.5" customHeight="1">
      <c r="A114" s="52"/>
      <c r="B114" s="48" t="s">
        <v>220</v>
      </c>
      <c r="C114" s="50">
        <v>0</v>
      </c>
      <c r="D114" s="51">
        <v>721.02</v>
      </c>
      <c r="E114" s="51">
        <v>0</v>
      </c>
    </row>
    <row r="115" spans="1:5" s="3" customFormat="1" ht="38.25" customHeight="1">
      <c r="A115" s="59"/>
      <c r="B115" s="48" t="s">
        <v>221</v>
      </c>
      <c r="C115" s="58">
        <v>0</v>
      </c>
      <c r="D115" s="51">
        <v>18904</v>
      </c>
      <c r="E115" s="51">
        <v>49962.87</v>
      </c>
    </row>
    <row r="116" spans="1:5" s="3" customFormat="1" ht="28.5" customHeight="1">
      <c r="A116" s="59"/>
      <c r="B116" s="48" t="s">
        <v>222</v>
      </c>
      <c r="C116" s="58">
        <v>0</v>
      </c>
      <c r="D116" s="51">
        <v>23400</v>
      </c>
      <c r="E116" s="51">
        <v>30824.41</v>
      </c>
    </row>
    <row r="117" spans="1:5" s="3" customFormat="1" ht="33.75" customHeight="1">
      <c r="A117" s="59"/>
      <c r="B117" s="48" t="s">
        <v>223</v>
      </c>
      <c r="C117" s="58">
        <v>0</v>
      </c>
      <c r="D117" s="51">
        <v>29332.8</v>
      </c>
      <c r="E117" s="51">
        <v>29332.8</v>
      </c>
    </row>
    <row r="118" spans="1:5" s="3" customFormat="1" ht="31.5" customHeight="1">
      <c r="A118" s="59"/>
      <c r="B118" s="48" t="s">
        <v>224</v>
      </c>
      <c r="C118" s="58">
        <v>0</v>
      </c>
      <c r="D118" s="51">
        <v>0</v>
      </c>
      <c r="E118" s="51">
        <v>22659.4</v>
      </c>
    </row>
    <row r="119" spans="1:5" s="3" customFormat="1" ht="25.5" customHeight="1">
      <c r="A119" s="59"/>
      <c r="B119" s="48" t="s">
        <v>225</v>
      </c>
      <c r="C119" s="58">
        <v>0</v>
      </c>
      <c r="D119" s="51">
        <v>0</v>
      </c>
      <c r="E119" s="51">
        <v>78320</v>
      </c>
    </row>
    <row r="120" spans="1:5" s="3" customFormat="1" ht="18.75" customHeight="1">
      <c r="A120" s="45" t="s">
        <v>175</v>
      </c>
      <c r="B120" s="46" t="s">
        <v>62</v>
      </c>
      <c r="C120" s="44">
        <f>C121+C135+C131+C132+C130+C134+C133</f>
        <v>2502141.4299999997</v>
      </c>
      <c r="D120" s="44">
        <f>D121+D135+D131+D132+D130+D134+D133</f>
        <v>2524211.8299999996</v>
      </c>
      <c r="E120" s="44">
        <f>E121+E135+E131+E132+E130+E134+E133</f>
        <v>2490324.8299999996</v>
      </c>
    </row>
    <row r="121" spans="1:5" s="3" customFormat="1" ht="32.25" customHeight="1">
      <c r="A121" s="59" t="s">
        <v>115</v>
      </c>
      <c r="B121" s="60" t="s">
        <v>116</v>
      </c>
      <c r="C121" s="50">
        <f>C122+C123+C124+C125+C126+C127+C128+C129</f>
        <v>40931.53</v>
      </c>
      <c r="D121" s="50">
        <f>D122+D123+D124+D125+D126+D127+D128+D129</f>
        <v>40978.53</v>
      </c>
      <c r="E121" s="50">
        <f>E122+E123+E124+E125+E126+E127+E128+E129</f>
        <v>41023.53</v>
      </c>
    </row>
    <row r="122" spans="1:5" s="3" customFormat="1" ht="39.75" customHeight="1">
      <c r="A122" s="59"/>
      <c r="B122" s="60" t="s">
        <v>183</v>
      </c>
      <c r="C122" s="58">
        <v>7935</v>
      </c>
      <c r="D122" s="50">
        <v>7992</v>
      </c>
      <c r="E122" s="50">
        <v>8037</v>
      </c>
    </row>
    <row r="123" spans="1:5" s="3" customFormat="1" ht="36" customHeight="1">
      <c r="A123" s="59"/>
      <c r="B123" s="60" t="s">
        <v>203</v>
      </c>
      <c r="C123" s="50">
        <v>40</v>
      </c>
      <c r="D123" s="50">
        <v>40</v>
      </c>
      <c r="E123" s="50">
        <v>40</v>
      </c>
    </row>
    <row r="124" spans="1:5" s="3" customFormat="1" ht="57" customHeight="1">
      <c r="A124" s="59"/>
      <c r="B124" s="48" t="s">
        <v>202</v>
      </c>
      <c r="C124" s="50">
        <v>19735</v>
      </c>
      <c r="D124" s="50">
        <v>19735</v>
      </c>
      <c r="E124" s="50">
        <v>19735</v>
      </c>
    </row>
    <row r="125" spans="1:5" s="3" customFormat="1" ht="40.5" customHeight="1">
      <c r="A125" s="59"/>
      <c r="B125" s="48" t="s">
        <v>177</v>
      </c>
      <c r="C125" s="50">
        <v>7978</v>
      </c>
      <c r="D125" s="50">
        <v>7968</v>
      </c>
      <c r="E125" s="50">
        <v>7968</v>
      </c>
    </row>
    <row r="126" spans="1:5" s="3" customFormat="1" ht="36.75" customHeight="1">
      <c r="A126" s="59"/>
      <c r="B126" s="48" t="s">
        <v>204</v>
      </c>
      <c r="C126" s="51">
        <v>1214</v>
      </c>
      <c r="D126" s="50">
        <v>1214</v>
      </c>
      <c r="E126" s="50">
        <v>1214</v>
      </c>
    </row>
    <row r="127" spans="1:5" s="3" customFormat="1" ht="39.75" customHeight="1">
      <c r="A127" s="59"/>
      <c r="B127" s="48" t="s">
        <v>205</v>
      </c>
      <c r="C127" s="50">
        <v>2375</v>
      </c>
      <c r="D127" s="50">
        <v>2375</v>
      </c>
      <c r="E127" s="50">
        <v>2375</v>
      </c>
    </row>
    <row r="128" spans="1:5" s="3" customFormat="1" ht="51.75" customHeight="1">
      <c r="A128" s="59"/>
      <c r="B128" s="48" t="s">
        <v>201</v>
      </c>
      <c r="C128" s="50">
        <v>694.53</v>
      </c>
      <c r="D128" s="50">
        <v>694.53</v>
      </c>
      <c r="E128" s="50">
        <v>694.53</v>
      </c>
    </row>
    <row r="129" spans="1:5" s="3" customFormat="1" ht="43.5" customHeight="1">
      <c r="A129" s="59"/>
      <c r="B129" s="48" t="s">
        <v>184</v>
      </c>
      <c r="C129" s="50">
        <v>960</v>
      </c>
      <c r="D129" s="50">
        <v>960</v>
      </c>
      <c r="E129" s="50">
        <v>960</v>
      </c>
    </row>
    <row r="130" spans="1:5" s="3" customFormat="1" ht="44.25" customHeight="1">
      <c r="A130" s="63" t="s">
        <v>144</v>
      </c>
      <c r="B130" s="48" t="s">
        <v>145</v>
      </c>
      <c r="C130" s="64">
        <v>44171</v>
      </c>
      <c r="D130" s="64">
        <v>44171</v>
      </c>
      <c r="E130" s="64">
        <v>44171</v>
      </c>
    </row>
    <row r="131" spans="1:5" s="3" customFormat="1" ht="37.5" customHeight="1">
      <c r="A131" s="59" t="s">
        <v>119</v>
      </c>
      <c r="B131" s="48" t="s">
        <v>117</v>
      </c>
      <c r="C131" s="64">
        <v>51387</v>
      </c>
      <c r="D131" s="64">
        <v>73411</v>
      </c>
      <c r="E131" s="61">
        <v>40376</v>
      </c>
    </row>
    <row r="132" spans="1:5" s="3" customFormat="1" ht="32.25" customHeight="1">
      <c r="A132" s="63" t="s">
        <v>120</v>
      </c>
      <c r="B132" s="48" t="s">
        <v>194</v>
      </c>
      <c r="C132" s="51">
        <v>5.9</v>
      </c>
      <c r="D132" s="64">
        <v>5.3</v>
      </c>
      <c r="E132" s="64">
        <v>5.3</v>
      </c>
    </row>
    <row r="133" spans="1:5" s="3" customFormat="1" ht="42.75" customHeight="1">
      <c r="A133" s="63" t="s">
        <v>190</v>
      </c>
      <c r="B133" s="48" t="s">
        <v>189</v>
      </c>
      <c r="C133" s="51">
        <v>4606</v>
      </c>
      <c r="D133" s="64">
        <v>4606</v>
      </c>
      <c r="E133" s="64">
        <v>3709</v>
      </c>
    </row>
    <row r="134" spans="1:5" s="3" customFormat="1" ht="31.5" customHeight="1">
      <c r="A134" s="63" t="s">
        <v>146</v>
      </c>
      <c r="B134" s="48" t="s">
        <v>147</v>
      </c>
      <c r="C134" s="64">
        <v>55075</v>
      </c>
      <c r="D134" s="65">
        <v>55075</v>
      </c>
      <c r="E134" s="64">
        <v>55075</v>
      </c>
    </row>
    <row r="135" spans="1:5" s="3" customFormat="1" ht="22.5" customHeight="1">
      <c r="A135" s="59" t="s">
        <v>118</v>
      </c>
      <c r="B135" s="31" t="s">
        <v>127</v>
      </c>
      <c r="C135" s="50">
        <f>C136</f>
        <v>2305965</v>
      </c>
      <c r="D135" s="50">
        <f>D136</f>
        <v>2305965</v>
      </c>
      <c r="E135" s="50">
        <f>E136</f>
        <v>2305965</v>
      </c>
    </row>
    <row r="136" spans="1:5" s="3" customFormat="1" ht="92.25" customHeight="1">
      <c r="A136" s="59"/>
      <c r="B136" s="60" t="s">
        <v>185</v>
      </c>
      <c r="C136" s="50">
        <v>2305965</v>
      </c>
      <c r="D136" s="50">
        <v>2305965</v>
      </c>
      <c r="E136" s="50">
        <v>2305965</v>
      </c>
    </row>
    <row r="137" spans="1:5" s="3" customFormat="1" ht="20.25" customHeight="1">
      <c r="A137" s="66" t="s">
        <v>132</v>
      </c>
      <c r="B137" s="46" t="s">
        <v>133</v>
      </c>
      <c r="C137" s="44">
        <f aca="true" t="shared" si="3" ref="C137:E138">C138</f>
        <v>1000</v>
      </c>
      <c r="D137" s="44">
        <f t="shared" si="3"/>
        <v>0</v>
      </c>
      <c r="E137" s="44">
        <f t="shared" si="3"/>
        <v>0</v>
      </c>
    </row>
    <row r="138" spans="1:5" s="3" customFormat="1" ht="21.75" customHeight="1">
      <c r="A138" s="39" t="s">
        <v>134</v>
      </c>
      <c r="B138" s="31" t="s">
        <v>135</v>
      </c>
      <c r="C138" s="50">
        <f t="shared" si="3"/>
        <v>1000</v>
      </c>
      <c r="D138" s="50">
        <f t="shared" si="3"/>
        <v>0</v>
      </c>
      <c r="E138" s="50">
        <f t="shared" si="3"/>
        <v>0</v>
      </c>
    </row>
    <row r="139" spans="1:5" s="3" customFormat="1" ht="33" customHeight="1">
      <c r="A139" s="39"/>
      <c r="B139" s="67" t="s">
        <v>226</v>
      </c>
      <c r="C139" s="51">
        <v>1000</v>
      </c>
      <c r="D139" s="51">
        <v>0</v>
      </c>
      <c r="E139" s="51">
        <v>0</v>
      </c>
    </row>
    <row r="140" spans="1:5" s="3" customFormat="1" ht="20.25" customHeight="1">
      <c r="A140" s="68"/>
      <c r="B140" s="69" t="s">
        <v>3</v>
      </c>
      <c r="C140" s="70">
        <f>C15+C91</f>
        <v>8151964.1899999995</v>
      </c>
      <c r="D140" s="70">
        <f>D15+D91</f>
        <v>7974814.34</v>
      </c>
      <c r="E140" s="70">
        <f>E15+E91</f>
        <v>8943436.18</v>
      </c>
    </row>
    <row r="141" spans="1:5" s="3" customFormat="1" ht="11.25">
      <c r="A141" s="5"/>
      <c r="B141" s="5"/>
      <c r="C141" s="5"/>
      <c r="D141" s="5"/>
      <c r="E141" s="5"/>
    </row>
    <row r="65089" ht="11.25">
      <c r="B65089" s="3"/>
    </row>
    <row r="65090" ht="11.25">
      <c r="B65090" s="3"/>
    </row>
  </sheetData>
  <sheetProtection/>
  <mergeCells count="11">
    <mergeCell ref="A13:A14"/>
    <mergeCell ref="B13:B14"/>
    <mergeCell ref="C13:C14"/>
    <mergeCell ref="D13:E13"/>
    <mergeCell ref="A10:E10"/>
    <mergeCell ref="C8:D8"/>
    <mergeCell ref="C2:E2"/>
    <mergeCell ref="B1:E1"/>
    <mergeCell ref="B12:C12"/>
    <mergeCell ref="C3:E6"/>
    <mergeCell ref="C9:D9"/>
  </mergeCells>
  <printOptions/>
  <pageMargins left="0.3937007874015748" right="0.15748031496062992" top="0.3937007874015748" bottom="0.3937007874015748" header="0.1968503937007874" footer="0.196850393700787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Зубцова Евгения Александровна</dc:creator>
  <cp:keywords/>
  <dc:description/>
  <cp:lastModifiedBy>Сафронова Эльвира Николаевна</cp:lastModifiedBy>
  <cp:lastPrinted>2023-12-06T08:16:40Z</cp:lastPrinted>
  <dcterms:created xsi:type="dcterms:W3CDTF">2014-09-23T14:42:25Z</dcterms:created>
  <dcterms:modified xsi:type="dcterms:W3CDTF">2023-12-11T14:10:54Z</dcterms:modified>
  <cp:category/>
  <cp:version/>
  <cp:contentType/>
  <cp:contentStatus/>
</cp:coreProperties>
</file>