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Расходы" sheetId="1" r:id="rId1"/>
  </sheets>
  <definedNames>
    <definedName name="__bookmark_1">#REF!</definedName>
    <definedName name="__bookmark_2">#REF!</definedName>
    <definedName name="__bookmark_4">'Расходы'!$A$1:$E$59</definedName>
    <definedName name="__bookmark_5">#REF!</definedName>
    <definedName name="__bookmark_6">#REF!</definedName>
    <definedName name="_xlnm.Print_Titles" localSheetId="0">'Расходы'!$1:$4</definedName>
  </definedNames>
  <calcPr fullCalcOnLoad="1"/>
</workbook>
</file>

<file path=xl/sharedStrings.xml><?xml version="1.0" encoding="utf-8"?>
<sst xmlns="http://schemas.openxmlformats.org/spreadsheetml/2006/main" count="115" uniqueCount="110">
  <si>
    <t>Наименование показателя</t>
  </si>
  <si>
    <t>X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</si>
  <si>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</si>
  <si>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</si>
  <si>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</si>
  <si>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</si>
  <si>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</si>
  <si>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</si>
  <si>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</si>
  <si>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</si>
  <si>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</si>
  <si>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</si>
  <si>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</si>
  <si>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</si>
  <si>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</si>
  <si>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</si>
  <si>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</si>
  <si>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</si>
  <si>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</si>
  <si>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</si>
  <si>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</si>
  <si>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</si>
  <si>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</si>
  <si>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</si>
  <si>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</si>
  <si>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</si>
  <si>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</si>
  <si>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</si>
  <si>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</si>
  <si>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</si>
  <si>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</si>
  <si>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</si>
  <si>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</si>
  <si>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</si>
  <si>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</si>
  <si>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</si>
  <si>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</si>
  <si>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</si>
  <si>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</si>
  <si>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</si>
  <si>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</si>
  <si>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</si>
  <si>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</si>
  <si>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</si>
  <si>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</si>
  <si>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Расходы бюджета - ВСЕГО 
В том числе:</t>
  </si>
  <si>
    <t>Процент исполнения</t>
  </si>
  <si>
    <t xml:space="preserve">Уточненный план </t>
  </si>
  <si>
    <t>Исполнено</t>
  </si>
  <si>
    <t>Раздел, подраздел</t>
  </si>
  <si>
    <t>0100</t>
  </si>
  <si>
    <t>0102</t>
  </si>
  <si>
    <t>0103</t>
  </si>
  <si>
    <t>0104</t>
  </si>
  <si>
    <t>0106</t>
  </si>
  <si>
    <t>0107</t>
  </si>
  <si>
    <t>Обеспечение проведения выборов и референдумов</t>
  </si>
  <si>
    <t>0111</t>
  </si>
  <si>
    <t>0113</t>
  </si>
  <si>
    <t>0200</t>
  </si>
  <si>
    <t>0300</t>
  </si>
  <si>
    <t>0314</t>
  </si>
  <si>
    <t>0400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</si>
  <si>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</si>
  <si>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</si>
  <si>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</si>
  <si>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</si>
  <si>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</si>
  <si>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</si>
  <si>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</si>
  <si>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</si>
  <si>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</si>
  <si>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</si>
  <si>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</si>
  <si>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</si>
  <si>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</si>
  <si>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</si>
  <si>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</si>
  <si>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</si>
  <si>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</si>
  <si>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</si>
  <si>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</si>
  <si>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</si>
  <si>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0900</t>
  </si>
  <si>
    <t>0909</t>
  </si>
  <si>
    <t>1000</t>
  </si>
  <si>
    <t>1001</t>
  </si>
  <si>
    <t>1003</t>
  </si>
  <si>
    <t>1004</t>
  </si>
  <si>
    <t>1100</t>
  </si>
  <si>
    <t>1101</t>
  </si>
  <si>
    <t>1300</t>
  </si>
  <si>
    <t>1301</t>
  </si>
  <si>
    <t>1102</t>
  </si>
  <si>
    <t>Спорт высших достижений</t>
  </si>
  <si>
    <t>1103</t>
  </si>
  <si>
    <t>1105</t>
  </si>
  <si>
    <t>1006</t>
  </si>
  <si>
    <t>Другие вопросы в области социальной политики</t>
  </si>
  <si>
    <t>Ед.изм.тыс.руб.</t>
  </si>
  <si>
    <t>0309,0310</t>
  </si>
  <si>
    <t>Гражданская оборона,защита населения и территории от чрезвычайных ситуаций природного и техногенного характера, пожарная безопасность</t>
  </si>
  <si>
    <t>Мобилизационная подготовка экономики</t>
  </si>
  <si>
    <t>0204</t>
  </si>
  <si>
    <t>Водное хозяйство</t>
  </si>
  <si>
    <t>0406</t>
  </si>
  <si>
    <t>0405</t>
  </si>
  <si>
    <t>Сельское хозяйство и рыболовство</t>
  </si>
  <si>
    <t xml:space="preserve">Сведения о расходах бюджета городского округа Воскресенск Московской области по разделам и подразделам                                                                                                                                                         классификации расходов бюджета за 1 полугодие 2022 года </t>
  </si>
  <si>
    <t>1 полугодие 2022 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</si>
</sst>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1010419]dd\.mm\.yyyy"/>
    <numFmt numFmtId="183" formatCode="&quot;&quot;#000"/>
    <numFmt numFmtId="184" formatCode="&quot;&quot;###,##0.00"/>
    <numFmt numFmtId="185" formatCode="#,##0.0"/>
    <numFmt numFmtId="186" formatCode="[&gt;=50]#,##0.0,;[Red][&lt;=-50]\-#,##0.0,;#,##0.0,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4">
    <font>
      <sz val="10"/>
      <name val="Arial"/>
      <family val="0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right" wrapText="1"/>
    </xf>
    <xf numFmtId="4" fontId="5" fillId="0" borderId="0" xfId="0" applyNumberFormat="1" applyFont="1" applyAlignment="1">
      <alignment horizontal="center"/>
    </xf>
    <xf numFmtId="185" fontId="5" fillId="0" borderId="0" xfId="0" applyNumberFormat="1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184" fontId="4" fillId="0" borderId="13" xfId="0" applyNumberFormat="1" applyFont="1" applyBorder="1" applyAlignment="1">
      <alignment horizontal="right" wrapText="1"/>
    </xf>
    <xf numFmtId="184" fontId="4" fillId="0" borderId="14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wrapText="1"/>
    </xf>
    <xf numFmtId="185" fontId="7" fillId="0" borderId="15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left" vertical="top" wrapText="1"/>
    </xf>
    <xf numFmtId="185" fontId="6" fillId="0" borderId="15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85" fontId="8" fillId="0" borderId="15" xfId="0" applyNumberFormat="1" applyFont="1" applyBorder="1" applyAlignment="1">
      <alignment horizontal="center" wrapText="1"/>
    </xf>
    <xf numFmtId="185" fontId="7" fillId="33" borderId="15" xfId="0" applyNumberFormat="1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tabSelected="1" zoomScalePageLayoutView="0" workbookViewId="0" topLeftCell="A22">
      <selection activeCell="H57" sqref="H57"/>
    </sheetView>
  </sheetViews>
  <sheetFormatPr defaultColWidth="9.140625" defaultRowHeight="12.75"/>
  <cols>
    <col min="1" max="1" width="65.8515625" style="1" customWidth="1"/>
    <col min="2" max="3" width="22.57421875" style="1" customWidth="1"/>
    <col min="4" max="4" width="24.8515625" style="1" customWidth="1"/>
    <col min="5" max="5" width="25.28125" style="1" customWidth="1"/>
    <col min="6" max="16384" width="9.140625" style="1" customWidth="1"/>
  </cols>
  <sheetData>
    <row r="1" spans="1:5" ht="59.25" customHeight="1">
      <c r="A1" s="26" t="s">
        <v>108</v>
      </c>
      <c r="B1" s="27"/>
      <c r="C1" s="27"/>
      <c r="D1" s="27"/>
      <c r="E1" s="27"/>
    </row>
    <row r="2" spans="1:5" ht="24" customHeight="1">
      <c r="A2" s="2"/>
      <c r="B2" s="3"/>
      <c r="C2" s="3"/>
      <c r="D2" s="3"/>
      <c r="E2" s="24" t="s">
        <v>99</v>
      </c>
    </row>
    <row r="3" spans="1:5" ht="48" customHeight="1">
      <c r="A3" s="28" t="s">
        <v>0</v>
      </c>
      <c r="B3" s="30" t="s">
        <v>49</v>
      </c>
      <c r="C3" s="32" t="s">
        <v>109</v>
      </c>
      <c r="D3" s="33"/>
      <c r="E3" s="34"/>
    </row>
    <row r="4" spans="1:5" ht="47.25" customHeight="1">
      <c r="A4" s="29"/>
      <c r="B4" s="31"/>
      <c r="C4" s="10" t="s">
        <v>47</v>
      </c>
      <c r="D4" s="14" t="s">
        <v>48</v>
      </c>
      <c r="E4" s="25" t="s">
        <v>46</v>
      </c>
    </row>
    <row r="5" spans="1:5" ht="31.5" customHeight="1">
      <c r="A5" s="15" t="s">
        <v>45</v>
      </c>
      <c r="B5" s="16" t="s">
        <v>1</v>
      </c>
      <c r="C5" s="17">
        <f>C6+C14+C16+C19+C26+C31+C33+C39+C46+C51+C56</f>
        <v>7128461.300000002</v>
      </c>
      <c r="D5" s="17">
        <f>D6+D14+D16+D19+D26+D31+D33+D39+D46+D51+D56</f>
        <v>3103557.5</v>
      </c>
      <c r="E5" s="17">
        <f>D5/C5*100</f>
        <v>43.53755136469633</v>
      </c>
    </row>
    <row r="6" spans="1:5" ht="15.75" customHeight="1">
      <c r="A6" s="15" t="s">
        <v>2</v>
      </c>
      <c r="B6" s="21" t="s">
        <v>50</v>
      </c>
      <c r="C6" s="17">
        <f>C7+C8+C9+C10+C12+C13</f>
        <v>892169.8</v>
      </c>
      <c r="D6" s="17">
        <f>D7+D8+D9+D10+D12+D13</f>
        <v>361742.5</v>
      </c>
      <c r="E6" s="17">
        <f aca="true" t="shared" si="0" ref="E6:E58">D6/C6*100</f>
        <v>40.546373571488296</v>
      </c>
    </row>
    <row r="7" spans="1:5" ht="31.5">
      <c r="A7" s="18" t="s">
        <v>3</v>
      </c>
      <c r="B7" s="20" t="s">
        <v>51</v>
      </c>
      <c r="C7" s="19">
        <v>4578.4</v>
      </c>
      <c r="D7" s="19">
        <v>1903.4</v>
      </c>
      <c r="E7" s="19">
        <f t="shared" si="0"/>
        <v>41.57347544993885</v>
      </c>
    </row>
    <row r="8" spans="1:5" ht="47.25">
      <c r="A8" s="18" t="s">
        <v>4</v>
      </c>
      <c r="B8" s="20" t="s">
        <v>52</v>
      </c>
      <c r="C8" s="19">
        <v>4087.7</v>
      </c>
      <c r="D8" s="19">
        <v>1284.5</v>
      </c>
      <c r="E8" s="19">
        <f t="shared" si="0"/>
        <v>31.423538909411164</v>
      </c>
    </row>
    <row r="9" spans="1:5" ht="47.25">
      <c r="A9" s="18" t="s">
        <v>5</v>
      </c>
      <c r="B9" s="20" t="s">
        <v>53</v>
      </c>
      <c r="C9" s="19">
        <v>256905.1</v>
      </c>
      <c r="D9" s="19">
        <v>113352.3</v>
      </c>
      <c r="E9" s="19">
        <f t="shared" si="0"/>
        <v>44.12224591882372</v>
      </c>
    </row>
    <row r="10" spans="1:5" ht="47.25">
      <c r="A10" s="18" t="s">
        <v>6</v>
      </c>
      <c r="B10" s="20" t="s">
        <v>54</v>
      </c>
      <c r="C10" s="19">
        <v>37575.4</v>
      </c>
      <c r="D10" s="19">
        <v>16755.8</v>
      </c>
      <c r="E10" s="19">
        <f t="shared" si="0"/>
        <v>44.59247273482118</v>
      </c>
    </row>
    <row r="11" spans="1:5" ht="15.75" hidden="1">
      <c r="A11" s="18" t="s">
        <v>56</v>
      </c>
      <c r="B11" s="20" t="s">
        <v>55</v>
      </c>
      <c r="C11" s="19"/>
      <c r="D11" s="19"/>
      <c r="E11" s="19" t="e">
        <f t="shared" si="0"/>
        <v>#DIV/0!</v>
      </c>
    </row>
    <row r="12" spans="1:5" ht="18" customHeight="1">
      <c r="A12" s="18" t="s">
        <v>7</v>
      </c>
      <c r="B12" s="20" t="s">
        <v>57</v>
      </c>
      <c r="C12" s="19">
        <v>2200</v>
      </c>
      <c r="D12" s="19">
        <v>0</v>
      </c>
      <c r="E12" s="19"/>
    </row>
    <row r="13" spans="1:5" ht="18" customHeight="1">
      <c r="A13" s="18" t="s">
        <v>8</v>
      </c>
      <c r="B13" s="20" t="s">
        <v>58</v>
      </c>
      <c r="C13" s="19">
        <v>586823.2</v>
      </c>
      <c r="D13" s="19">
        <v>228446.5</v>
      </c>
      <c r="E13" s="19">
        <f t="shared" si="0"/>
        <v>38.929357257858925</v>
      </c>
    </row>
    <row r="14" spans="1:5" ht="18" customHeight="1">
      <c r="A14" s="15" t="s">
        <v>9</v>
      </c>
      <c r="B14" s="21" t="s">
        <v>59</v>
      </c>
      <c r="C14" s="17">
        <f>C15</f>
        <v>38.9</v>
      </c>
      <c r="D14" s="17">
        <f>D15</f>
        <v>0</v>
      </c>
      <c r="E14" s="17">
        <f t="shared" si="0"/>
        <v>0</v>
      </c>
    </row>
    <row r="15" spans="1:5" ht="32.25" customHeight="1">
      <c r="A15" s="18" t="s">
        <v>102</v>
      </c>
      <c r="B15" s="20" t="s">
        <v>103</v>
      </c>
      <c r="C15" s="19">
        <v>38.9</v>
      </c>
      <c r="D15" s="19">
        <v>0</v>
      </c>
      <c r="E15" s="19">
        <f t="shared" si="0"/>
        <v>0</v>
      </c>
    </row>
    <row r="16" spans="1:5" ht="33.75" customHeight="1">
      <c r="A16" s="15" t="s">
        <v>10</v>
      </c>
      <c r="B16" s="21" t="s">
        <v>60</v>
      </c>
      <c r="C16" s="17">
        <f>C17+C18</f>
        <v>69463.6</v>
      </c>
      <c r="D16" s="17">
        <f>D17+D18</f>
        <v>24100.7</v>
      </c>
      <c r="E16" s="17">
        <f t="shared" si="0"/>
        <v>34.69543761048952</v>
      </c>
    </row>
    <row r="17" spans="1:5" ht="48.75" customHeight="1">
      <c r="A17" s="18" t="s">
        <v>101</v>
      </c>
      <c r="B17" s="20" t="s">
        <v>100</v>
      </c>
      <c r="C17" s="19">
        <v>57098.8</v>
      </c>
      <c r="D17" s="19">
        <v>23168.3</v>
      </c>
      <c r="E17" s="19">
        <f t="shared" si="0"/>
        <v>40.575808948699446</v>
      </c>
    </row>
    <row r="18" spans="1:5" ht="36.75" customHeight="1">
      <c r="A18" s="18" t="s">
        <v>11</v>
      </c>
      <c r="B18" s="20" t="s">
        <v>61</v>
      </c>
      <c r="C18" s="19">
        <v>12364.8</v>
      </c>
      <c r="D18" s="19">
        <v>932.4</v>
      </c>
      <c r="E18" s="19">
        <f t="shared" si="0"/>
        <v>7.540760869565218</v>
      </c>
    </row>
    <row r="19" spans="1:5" ht="21" customHeight="1">
      <c r="A19" s="15" t="s">
        <v>12</v>
      </c>
      <c r="B19" s="21" t="s">
        <v>62</v>
      </c>
      <c r="C19" s="17">
        <f>C20+C21+C22+C23+C24+C25</f>
        <v>561174.8</v>
      </c>
      <c r="D19" s="23">
        <f>D20+D21+D22+D23+D24+D25</f>
        <v>188267.1</v>
      </c>
      <c r="E19" s="17">
        <f t="shared" si="0"/>
        <v>33.54874452666085</v>
      </c>
    </row>
    <row r="20" spans="1:5" ht="19.5" customHeight="1">
      <c r="A20" s="18" t="s">
        <v>107</v>
      </c>
      <c r="B20" s="20" t="s">
        <v>106</v>
      </c>
      <c r="C20" s="19">
        <v>5520</v>
      </c>
      <c r="D20" s="19">
        <v>3478.3</v>
      </c>
      <c r="E20" s="19">
        <f t="shared" si="0"/>
        <v>63.01268115942029</v>
      </c>
    </row>
    <row r="21" spans="1:5" ht="19.5" customHeight="1">
      <c r="A21" s="18" t="s">
        <v>104</v>
      </c>
      <c r="B21" s="20" t="s">
        <v>105</v>
      </c>
      <c r="C21" s="19">
        <v>3342</v>
      </c>
      <c r="D21" s="19">
        <v>0</v>
      </c>
      <c r="E21" s="19">
        <f t="shared" si="0"/>
        <v>0</v>
      </c>
    </row>
    <row r="22" spans="1:5" ht="19.5" customHeight="1">
      <c r="A22" s="18" t="s">
        <v>13</v>
      </c>
      <c r="B22" s="20" t="s">
        <v>63</v>
      </c>
      <c r="C22" s="19">
        <v>47425.4</v>
      </c>
      <c r="D22" s="19">
        <v>31578.5</v>
      </c>
      <c r="E22" s="19">
        <f t="shared" si="0"/>
        <v>66.58562711121044</v>
      </c>
    </row>
    <row r="23" spans="1:5" ht="19.5" customHeight="1">
      <c r="A23" s="18" t="s">
        <v>14</v>
      </c>
      <c r="B23" s="20" t="s">
        <v>64</v>
      </c>
      <c r="C23" s="19">
        <v>498443.4</v>
      </c>
      <c r="D23" s="19">
        <v>153165.9</v>
      </c>
      <c r="E23" s="19">
        <f t="shared" si="0"/>
        <v>30.72884504037971</v>
      </c>
    </row>
    <row r="24" spans="1:5" ht="19.5" customHeight="1" hidden="1">
      <c r="A24" s="18" t="s">
        <v>15</v>
      </c>
      <c r="B24" s="20" t="s">
        <v>65</v>
      </c>
      <c r="C24" s="19">
        <v>0</v>
      </c>
      <c r="D24" s="19">
        <v>0</v>
      </c>
      <c r="E24" s="19"/>
    </row>
    <row r="25" spans="1:5" ht="19.5" customHeight="1">
      <c r="A25" s="18" t="s">
        <v>16</v>
      </c>
      <c r="B25" s="20" t="s">
        <v>66</v>
      </c>
      <c r="C25" s="19">
        <v>6444</v>
      </c>
      <c r="D25" s="19">
        <v>44.4</v>
      </c>
      <c r="E25" s="19">
        <f t="shared" si="0"/>
        <v>0.6890130353817504</v>
      </c>
    </row>
    <row r="26" spans="1:5" ht="19.5" customHeight="1">
      <c r="A26" s="15" t="s">
        <v>17</v>
      </c>
      <c r="B26" s="21" t="s">
        <v>67</v>
      </c>
      <c r="C26" s="23">
        <f>C27+C28+C29+C30</f>
        <v>902542.5</v>
      </c>
      <c r="D26" s="17">
        <f>D27+D28+D29+D30</f>
        <v>208710.6</v>
      </c>
      <c r="E26" s="17">
        <f t="shared" si="0"/>
        <v>23.124739278205737</v>
      </c>
    </row>
    <row r="27" spans="1:5" ht="19.5" customHeight="1">
      <c r="A27" s="18" t="s">
        <v>18</v>
      </c>
      <c r="B27" s="20" t="s">
        <v>68</v>
      </c>
      <c r="C27" s="19">
        <v>162611.7</v>
      </c>
      <c r="D27" s="19">
        <v>50636.4</v>
      </c>
      <c r="E27" s="19">
        <f t="shared" si="0"/>
        <v>31.139456754956747</v>
      </c>
    </row>
    <row r="28" spans="1:5" ht="19.5" customHeight="1">
      <c r="A28" s="18" t="s">
        <v>19</v>
      </c>
      <c r="B28" s="20" t="s">
        <v>69</v>
      </c>
      <c r="C28" s="19">
        <v>124286.8</v>
      </c>
      <c r="D28" s="19">
        <v>99.1</v>
      </c>
      <c r="E28" s="19">
        <f t="shared" si="0"/>
        <v>0.079734935648838</v>
      </c>
    </row>
    <row r="29" spans="1:5" ht="19.5" customHeight="1">
      <c r="A29" s="18" t="s">
        <v>20</v>
      </c>
      <c r="B29" s="20" t="s">
        <v>70</v>
      </c>
      <c r="C29" s="19">
        <v>458542</v>
      </c>
      <c r="D29" s="19">
        <v>140653.9</v>
      </c>
      <c r="E29" s="19">
        <f t="shared" si="0"/>
        <v>30.674158528553548</v>
      </c>
    </row>
    <row r="30" spans="1:5" ht="19.5" customHeight="1">
      <c r="A30" s="18" t="s">
        <v>21</v>
      </c>
      <c r="B30" s="20" t="s">
        <v>71</v>
      </c>
      <c r="C30" s="19">
        <v>157102</v>
      </c>
      <c r="D30" s="19">
        <v>17321.2</v>
      </c>
      <c r="E30" s="19">
        <f t="shared" si="0"/>
        <v>11.02544843477486</v>
      </c>
    </row>
    <row r="31" spans="1:5" ht="19.5" customHeight="1">
      <c r="A31" s="15" t="s">
        <v>22</v>
      </c>
      <c r="B31" s="21" t="s">
        <v>72</v>
      </c>
      <c r="C31" s="17">
        <f>C32</f>
        <v>3510.7</v>
      </c>
      <c r="D31" s="17">
        <f>D32</f>
        <v>106</v>
      </c>
      <c r="E31" s="17">
        <f t="shared" si="0"/>
        <v>3.0193408721907313</v>
      </c>
    </row>
    <row r="32" spans="1:5" ht="19.5" customHeight="1">
      <c r="A32" s="18" t="s">
        <v>23</v>
      </c>
      <c r="B32" s="20" t="s">
        <v>73</v>
      </c>
      <c r="C32" s="19">
        <v>3510.7</v>
      </c>
      <c r="D32" s="19">
        <v>106</v>
      </c>
      <c r="E32" s="19">
        <f t="shared" si="0"/>
        <v>3.0193408721907313</v>
      </c>
    </row>
    <row r="33" spans="1:5" ht="19.5" customHeight="1">
      <c r="A33" s="15" t="s">
        <v>24</v>
      </c>
      <c r="B33" s="21" t="s">
        <v>74</v>
      </c>
      <c r="C33" s="17">
        <f>C34+C35+C36+C37+C38</f>
        <v>3400801.4000000004</v>
      </c>
      <c r="D33" s="23">
        <f>D34+D35+D36+D37+D38</f>
        <v>1817330.9</v>
      </c>
      <c r="E33" s="17">
        <f t="shared" si="0"/>
        <v>53.438313098789</v>
      </c>
    </row>
    <row r="34" spans="1:5" ht="19.5" customHeight="1">
      <c r="A34" s="18" t="s">
        <v>25</v>
      </c>
      <c r="B34" s="20" t="s">
        <v>75</v>
      </c>
      <c r="C34" s="19">
        <v>1101081.1</v>
      </c>
      <c r="D34" s="19">
        <v>599331.3</v>
      </c>
      <c r="E34" s="19">
        <f t="shared" si="0"/>
        <v>54.431167695095304</v>
      </c>
    </row>
    <row r="35" spans="1:5" ht="19.5" customHeight="1">
      <c r="A35" s="18" t="s">
        <v>26</v>
      </c>
      <c r="B35" s="20" t="s">
        <v>76</v>
      </c>
      <c r="C35" s="19">
        <v>1904868.3</v>
      </c>
      <c r="D35" s="19">
        <v>1013381.2</v>
      </c>
      <c r="E35" s="19">
        <f t="shared" si="0"/>
        <v>53.19954140661588</v>
      </c>
    </row>
    <row r="36" spans="1:5" ht="19.5" customHeight="1">
      <c r="A36" s="18" t="s">
        <v>27</v>
      </c>
      <c r="B36" s="20" t="s">
        <v>77</v>
      </c>
      <c r="C36" s="19">
        <v>285773.6</v>
      </c>
      <c r="D36" s="19">
        <v>166456.5</v>
      </c>
      <c r="E36" s="19">
        <f t="shared" si="0"/>
        <v>58.24768278105466</v>
      </c>
    </row>
    <row r="37" spans="1:5" ht="19.5" customHeight="1">
      <c r="A37" s="18" t="s">
        <v>28</v>
      </c>
      <c r="B37" s="20" t="s">
        <v>78</v>
      </c>
      <c r="C37" s="19">
        <v>33357.4</v>
      </c>
      <c r="D37" s="19">
        <v>10633.2</v>
      </c>
      <c r="E37" s="19">
        <f t="shared" si="0"/>
        <v>31.87658510555379</v>
      </c>
    </row>
    <row r="38" spans="1:5" ht="19.5" customHeight="1">
      <c r="A38" s="18" t="s">
        <v>29</v>
      </c>
      <c r="B38" s="20" t="s">
        <v>79</v>
      </c>
      <c r="C38" s="19">
        <v>75721</v>
      </c>
      <c r="D38" s="19">
        <v>27528.7</v>
      </c>
      <c r="E38" s="19">
        <f t="shared" si="0"/>
        <v>36.35543640469619</v>
      </c>
    </row>
    <row r="39" spans="1:5" ht="19.5" customHeight="1">
      <c r="A39" s="15" t="s">
        <v>30</v>
      </c>
      <c r="B39" s="21" t="s">
        <v>80</v>
      </c>
      <c r="C39" s="17">
        <f>C40+C41</f>
        <v>599150</v>
      </c>
      <c r="D39" s="17">
        <f>D40+D41</f>
        <v>249994.19999999998</v>
      </c>
      <c r="E39" s="17">
        <f t="shared" si="0"/>
        <v>41.72481014770925</v>
      </c>
    </row>
    <row r="40" spans="1:5" ht="19.5" customHeight="1">
      <c r="A40" s="18" t="s">
        <v>31</v>
      </c>
      <c r="B40" s="20" t="s">
        <v>81</v>
      </c>
      <c r="C40" s="19">
        <v>555224.4</v>
      </c>
      <c r="D40" s="19">
        <v>233931.3</v>
      </c>
      <c r="E40" s="19">
        <f t="shared" si="0"/>
        <v>42.13274848871915</v>
      </c>
    </row>
    <row r="41" spans="1:5" ht="19.5" customHeight="1">
      <c r="A41" s="18" t="s">
        <v>32</v>
      </c>
      <c r="B41" s="20" t="s">
        <v>82</v>
      </c>
      <c r="C41" s="19">
        <v>43925.6</v>
      </c>
      <c r="D41" s="19">
        <v>16062.9</v>
      </c>
      <c r="E41" s="19">
        <f t="shared" si="0"/>
        <v>36.56842479101026</v>
      </c>
    </row>
    <row r="42" spans="1:5" ht="19.5" customHeight="1" hidden="1">
      <c r="A42" s="15" t="s">
        <v>33</v>
      </c>
      <c r="B42" s="21" t="s">
        <v>83</v>
      </c>
      <c r="C42" s="17"/>
      <c r="D42" s="17"/>
      <c r="E42" s="17" t="e">
        <f t="shared" si="0"/>
        <v>#DIV/0!</v>
      </c>
    </row>
    <row r="43" spans="1:5" ht="19.5" customHeight="1" hidden="1">
      <c r="A43" s="18" t="s">
        <v>34</v>
      </c>
      <c r="B43" s="20" t="s">
        <v>84</v>
      </c>
      <c r="C43" s="19"/>
      <c r="D43" s="19"/>
      <c r="E43" s="17" t="e">
        <f t="shared" si="0"/>
        <v>#DIV/0!</v>
      </c>
    </row>
    <row r="44" spans="1:5" ht="19.5" customHeight="1" hidden="1">
      <c r="A44" s="15" t="s">
        <v>33</v>
      </c>
      <c r="B44" s="21" t="s">
        <v>83</v>
      </c>
      <c r="C44" s="17"/>
      <c r="D44" s="17"/>
      <c r="E44" s="17" t="e">
        <f t="shared" si="0"/>
        <v>#DIV/0!</v>
      </c>
    </row>
    <row r="45" spans="1:5" ht="19.5" customHeight="1" hidden="1">
      <c r="A45" s="18" t="s">
        <v>34</v>
      </c>
      <c r="B45" s="20" t="s">
        <v>84</v>
      </c>
      <c r="C45" s="19"/>
      <c r="D45" s="19"/>
      <c r="E45" s="17" t="e">
        <f t="shared" si="0"/>
        <v>#DIV/0!</v>
      </c>
    </row>
    <row r="46" spans="1:5" ht="19.5" customHeight="1">
      <c r="A46" s="15" t="s">
        <v>35</v>
      </c>
      <c r="B46" s="21" t="s">
        <v>85</v>
      </c>
      <c r="C46" s="17">
        <f>C47+C48+C49+C50</f>
        <v>239542.2</v>
      </c>
      <c r="D46" s="23">
        <f>D47+D48+D49+D50</f>
        <v>58705.09999999999</v>
      </c>
      <c r="E46" s="17">
        <f t="shared" si="0"/>
        <v>24.5072058284511</v>
      </c>
    </row>
    <row r="47" spans="1:5" ht="19.5" customHeight="1">
      <c r="A47" s="18" t="s">
        <v>36</v>
      </c>
      <c r="B47" s="20" t="s">
        <v>86</v>
      </c>
      <c r="C47" s="22">
        <v>18396</v>
      </c>
      <c r="D47" s="19">
        <v>7715.2</v>
      </c>
      <c r="E47" s="19">
        <f t="shared" si="0"/>
        <v>41.93955207653838</v>
      </c>
    </row>
    <row r="48" spans="1:5" ht="19.5" customHeight="1">
      <c r="A48" s="18" t="s">
        <v>37</v>
      </c>
      <c r="B48" s="20" t="s">
        <v>87</v>
      </c>
      <c r="C48" s="22">
        <v>103269</v>
      </c>
      <c r="D48" s="19">
        <v>33021.7</v>
      </c>
      <c r="E48" s="19">
        <f t="shared" si="0"/>
        <v>31.976391753575612</v>
      </c>
    </row>
    <row r="49" spans="1:5" ht="19.5" customHeight="1">
      <c r="A49" s="18" t="s">
        <v>38</v>
      </c>
      <c r="B49" s="20" t="s">
        <v>88</v>
      </c>
      <c r="C49" s="22">
        <v>117577.2</v>
      </c>
      <c r="D49" s="19">
        <v>17968.2</v>
      </c>
      <c r="E49" s="19">
        <f t="shared" si="0"/>
        <v>15.282044478011045</v>
      </c>
    </row>
    <row r="50" spans="1:5" ht="19.5" customHeight="1">
      <c r="A50" s="18" t="s">
        <v>98</v>
      </c>
      <c r="B50" s="20" t="s">
        <v>97</v>
      </c>
      <c r="C50" s="22">
        <v>300</v>
      </c>
      <c r="D50" s="19">
        <v>0</v>
      </c>
      <c r="E50" s="19">
        <f t="shared" si="0"/>
        <v>0</v>
      </c>
    </row>
    <row r="51" spans="1:5" ht="19.5" customHeight="1">
      <c r="A51" s="15" t="s">
        <v>39</v>
      </c>
      <c r="B51" s="21" t="s">
        <v>89</v>
      </c>
      <c r="C51" s="23">
        <f>C52+C53+C54+C55</f>
        <v>453110.39999999997</v>
      </c>
      <c r="D51" s="23">
        <f>D52+D53+D54+D55</f>
        <v>194600.4</v>
      </c>
      <c r="E51" s="17">
        <f t="shared" si="0"/>
        <v>42.9476789762495</v>
      </c>
    </row>
    <row r="52" spans="1:5" ht="19.5" customHeight="1">
      <c r="A52" s="18" t="s">
        <v>40</v>
      </c>
      <c r="B52" s="20" t="s">
        <v>90</v>
      </c>
      <c r="C52" s="19">
        <v>300407.7</v>
      </c>
      <c r="D52" s="19">
        <v>119878.8</v>
      </c>
      <c r="E52" s="19">
        <f t="shared" si="0"/>
        <v>39.90536860406707</v>
      </c>
    </row>
    <row r="53" spans="1:5" ht="19.5" customHeight="1">
      <c r="A53" s="18" t="s">
        <v>41</v>
      </c>
      <c r="B53" s="20" t="s">
        <v>93</v>
      </c>
      <c r="C53" s="19">
        <v>3348.5</v>
      </c>
      <c r="D53" s="19">
        <v>1482.9</v>
      </c>
      <c r="E53" s="19">
        <f t="shared" si="0"/>
        <v>44.28550097058385</v>
      </c>
    </row>
    <row r="54" spans="1:5" ht="19.5" customHeight="1">
      <c r="A54" s="18" t="s">
        <v>94</v>
      </c>
      <c r="B54" s="20" t="s">
        <v>95</v>
      </c>
      <c r="C54" s="19">
        <v>135320.9</v>
      </c>
      <c r="D54" s="19">
        <v>67461.2</v>
      </c>
      <c r="E54" s="19">
        <f t="shared" si="0"/>
        <v>49.85275740850083</v>
      </c>
    </row>
    <row r="55" spans="1:5" ht="19.5" customHeight="1">
      <c r="A55" s="18" t="s">
        <v>42</v>
      </c>
      <c r="B55" s="20" t="s">
        <v>96</v>
      </c>
      <c r="C55" s="19">
        <v>14033.3</v>
      </c>
      <c r="D55" s="19">
        <v>5777.5</v>
      </c>
      <c r="E55" s="19">
        <f t="shared" si="0"/>
        <v>41.16993152002736</v>
      </c>
    </row>
    <row r="56" spans="1:5" ht="19.5" customHeight="1">
      <c r="A56" s="15" t="s">
        <v>43</v>
      </c>
      <c r="B56" s="21" t="s">
        <v>91</v>
      </c>
      <c r="C56" s="17">
        <f>C57</f>
        <v>6957</v>
      </c>
      <c r="D56" s="17">
        <f>D57</f>
        <v>0</v>
      </c>
      <c r="E56" s="17">
        <f t="shared" si="0"/>
        <v>0</v>
      </c>
    </row>
    <row r="57" spans="1:5" ht="30" customHeight="1" thickBot="1">
      <c r="A57" s="18" t="s">
        <v>44</v>
      </c>
      <c r="B57" s="20" t="s">
        <v>92</v>
      </c>
      <c r="C57" s="19">
        <v>6957</v>
      </c>
      <c r="D57" s="19">
        <v>0</v>
      </c>
      <c r="E57" s="19">
        <f t="shared" si="0"/>
        <v>0</v>
      </c>
    </row>
    <row r="58" spans="1:5" ht="16.5" hidden="1" thickBot="1">
      <c r="A58" s="4"/>
      <c r="B58" s="11" t="s">
        <v>1</v>
      </c>
      <c r="C58" s="12"/>
      <c r="D58" s="13"/>
      <c r="E58" s="17" t="e">
        <f t="shared" si="0"/>
        <v>#DIV/0!</v>
      </c>
    </row>
    <row r="59" spans="1:5" ht="12.75">
      <c r="A59" s="5"/>
      <c r="B59" s="6"/>
      <c r="C59" s="7"/>
      <c r="D59" s="7"/>
      <c r="E59" s="7"/>
    </row>
    <row r="60" spans="3:5" ht="12.75" hidden="1">
      <c r="C60" s="8">
        <f>SUM(C6+C14+C16+C19+C26+C31+C33+C39+C42+C46+C51+C56)</f>
        <v>7128461.300000002</v>
      </c>
      <c r="D60" s="8">
        <f>SUM(D6+D14+D16+D19+D26+D31+D33+D39+D42+D46+D51+D56)</f>
        <v>3103557.5</v>
      </c>
      <c r="E60" s="9">
        <f>SUM(D60/C60*100)</f>
        <v>43.53755136469633</v>
      </c>
    </row>
  </sheetData>
  <sheetProtection/>
  <mergeCells count="4">
    <mergeCell ref="A1:E1"/>
    <mergeCell ref="A3:A4"/>
    <mergeCell ref="B3:B4"/>
    <mergeCell ref="C3:E3"/>
  </mergeCells>
  <printOptions/>
  <pageMargins left="0.5905511811023623" right="0.31496062992125984" top="0.4330708661417323" bottom="0.4330708661417323" header="0.3937007874015748" footer="0.3937007874015748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Скударева Надежда Анатольевна</cp:lastModifiedBy>
  <cp:lastPrinted>2022-05-24T07:53:21Z</cp:lastPrinted>
  <dcterms:created xsi:type="dcterms:W3CDTF">2017-10-09T15:43:40Z</dcterms:created>
  <dcterms:modified xsi:type="dcterms:W3CDTF">2022-08-01T12:10:57Z</dcterms:modified>
  <cp:category/>
  <cp:version/>
  <cp:contentType/>
  <cp:contentStatus/>
</cp:coreProperties>
</file>