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<sst xmlns="http://schemas.openxmlformats.org/spreadsheetml/2006/main" count="205" uniqueCount="60">
  <si>
    <t>Наименования</t>
  </si>
  <si>
    <t>Код</t>
  </si>
  <si>
    <t>Рз</t>
  </si>
  <si>
    <t>Пр</t>
  </si>
  <si>
    <t>ЦСР</t>
  </si>
  <si>
    <t>ВР</t>
  </si>
  <si>
    <t>2024 год</t>
  </si>
  <si>
    <t>Администрация городского округа Воскресенск Московской области</t>
  </si>
  <si>
    <t>905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</si>
  <si>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</si>
  <si>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</si>
  <si>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</si>
  <si>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</si>
  <si>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</si>
  <si>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</si>
  <si>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>Коммунальное хозяйство</t>
  </si>
  <si>
    <t>02</t>
  </si>
  <si>
    <t>1000000000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</si>
  <si>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</si>
  <si>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</si>
  <si>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</si>
  <si>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</si>
  <si>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</si>
  <si>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</si>
  <si>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</si>
  <si>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</si>
  <si>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(в тыс. руб.)</t>
  </si>
  <si>
    <t>Сумма на</t>
  </si>
  <si>
    <t>* За исключением целевых средств, поступивших из бюджета Московской области на решение жилищных вопросов различным категориям граждан</t>
  </si>
  <si>
    <t>Итого *</t>
  </si>
  <si>
    <t>Приложение 5</t>
  </si>
  <si>
    <t>Реконструкция самотечного канализационного коллектора по адресу: г.Воскресенск, от ул.Победы вдоль жилого дома №1/2 по ул.Октябрьская до КНС ул.Лермонтова,д.7а</t>
  </si>
  <si>
    <t>Реконструкция КНС по адресу: г. Воскресенск, ул. Лермонтова, д.7а</t>
  </si>
  <si>
    <t>2025 год</t>
  </si>
  <si>
    <t>Подпрограмма "Чистая вода"</t>
  </si>
  <si>
    <t>Основное мероприятие "Строительство,реконструкция, капитальный ремонт, приобретение, монтаж и ввод в эксплуатацию объектов  водоснабжения на территории муниципальных образований Московской области"</t>
  </si>
  <si>
    <t>1010200000</t>
  </si>
  <si>
    <t>1010274090</t>
  </si>
  <si>
    <t>Строительство и реконструкция объектов водоснабжения за счет средств местного бюджета</t>
  </si>
  <si>
    <t>Реконструкция ВЗУ  пос.им.Цюрупы, ул.Гражданская, д.68 (ПИР)</t>
  </si>
  <si>
    <t>Реконструкция напорного коллектора со строительством КНС от д.Ратчино до врезки в магистральный коллектор г.Воскресенск(ПИР)</t>
  </si>
  <si>
    <t>Реконструкция участка канализационного безнапорного коллектора по адресу: г.Воскресенск</t>
  </si>
  <si>
    <t>Расходы бюджета городского округа Воскресенск на осуществление бюджетных инвестиций в объекты капитального строительства (реконструкции) муниципальной собственности на 2024 год и на плановый период 2025 и 2026 годов</t>
  </si>
  <si>
    <t>10102S4090</t>
  </si>
  <si>
    <t xml:space="preserve">Строительство и реконструкция объектов водоснабжения </t>
  </si>
  <si>
    <t>Реконструкция ВЗУ г.Воскресенск, ул.Чапаева (в т.ч.ПИР)</t>
  </si>
  <si>
    <t>Подпрограмма "Объекты теплоснабжения, инженерные коммуникации"</t>
  </si>
  <si>
    <t>10302S4080</t>
  </si>
  <si>
    <t>Строительство и реконструкция сетей водоснабжения, водоотведения, теплоснабжения</t>
  </si>
  <si>
    <t>Реконструкция сетей холодного водоснабжения г.Воскресенск, ул.Первомайская, ул.Садовая, ул.Советская,пер.Зеленый</t>
  </si>
  <si>
    <t>Реконструкция сетей холодного водоснабжения г.Воскресенск, ул.Центральная</t>
  </si>
  <si>
    <t>Реконструкция сетей холодного водоснабжения г.Воскресенск, береговая часть дюкера</t>
  </si>
  <si>
    <t>Реконструкция сетей холодного водоснабжения г.Воскресенск, проезд Больничный</t>
  </si>
  <si>
    <t>2026 год</t>
  </si>
  <si>
    <t>Муниципальная программа "Развитие инженерной инфраструктуры, энергоэффективности и отрасли обращения с отходами"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</si>
  <si>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</si>
  <si>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 xml:space="preserve">от                    № </t>
  </si>
  <si>
    <t>от   11.12.2023     № 873/116</t>
  </si>
  <si>
    <t>к решению Совета депутатов городского округа Воскресенск  Московской области  "О внесении изменений в решение Совета депутатов городского округа Воскресенск Московской области от 11.12.2023 № 873/116  "О бюджете городского округа Воскресенск Московской области на 2024 год и плановый период 2025 и 2026 годов"</t>
  </si>
  <si>
    <t>к решению Совета депутатов городского округа Воскресенск Московской области " О бюджете городского округа Воскресенск Московской области на 2024 год и плановый период 2025 и 2026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</si>
</sst>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=50]#,##0.0,;[Red][&lt;=-50]\-#,##0.0,;#,##0.0,"/>
    <numFmt numFmtId="175" formatCode="0.0;[Red]0.0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2" fontId="44" fillId="0" borderId="0" xfId="0" applyNumberFormat="1" applyFont="1" applyBorder="1" applyAlignment="1">
      <alignment/>
    </xf>
    <xf numFmtId="0" fontId="45" fillId="0" borderId="0" xfId="53" applyNumberFormat="1" applyFont="1" applyBorder="1" applyAlignment="1">
      <alignment horizontal="center" vertical="center" wrapText="1"/>
      <protection/>
    </xf>
    <xf numFmtId="0" fontId="45" fillId="0" borderId="0" xfId="53" applyNumberFormat="1" applyFont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74" fontId="46" fillId="0" borderId="10" xfId="0" applyNumberFormat="1" applyFont="1" applyBorder="1" applyAlignment="1">
      <alignment horizontal="right" vertical="center"/>
    </xf>
    <xf numFmtId="0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47" fillId="0" borderId="1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2" fontId="47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right" vertical="center"/>
    </xf>
    <xf numFmtId="174" fontId="47" fillId="33" borderId="11" xfId="0" applyNumberFormat="1" applyFont="1" applyFill="1" applyBorder="1" applyAlignment="1">
      <alignment horizontal="right" vertical="center"/>
    </xf>
    <xf numFmtId="174" fontId="47" fillId="33" borderId="10" xfId="0" applyNumberFormat="1" applyFont="1" applyFill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174" fontId="47" fillId="33" borderId="12" xfId="0" applyNumberFormat="1" applyFont="1" applyFill="1" applyBorder="1" applyAlignment="1">
      <alignment horizontal="center" vertical="center"/>
    </xf>
    <xf numFmtId="174" fontId="47" fillId="0" borderId="10" xfId="0" applyNumberFormat="1" applyFont="1" applyBorder="1" applyAlignment="1">
      <alignment horizontal="right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/>
    </xf>
    <xf numFmtId="174" fontId="47" fillId="0" borderId="12" xfId="0" applyNumberFormat="1" applyFont="1" applyBorder="1" applyAlignment="1">
      <alignment horizontal="right" vertical="center"/>
    </xf>
    <xf numFmtId="174" fontId="47" fillId="0" borderId="11" xfId="0" applyNumberFormat="1" applyFont="1" applyBorder="1" applyAlignment="1">
      <alignment horizontal="right" vertical="center"/>
    </xf>
    <xf numFmtId="2" fontId="47" fillId="0" borderId="10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174" fontId="47" fillId="33" borderId="12" xfId="0" applyNumberFormat="1" applyFont="1" applyFill="1" applyBorder="1" applyAlignment="1">
      <alignment horizontal="right" vertical="center"/>
    </xf>
    <xf numFmtId="174" fontId="47" fillId="33" borderId="11" xfId="0" applyNumberFormat="1" applyFont="1" applyFill="1" applyBorder="1" applyAlignment="1">
      <alignment horizontal="right" vertical="center"/>
    </xf>
    <xf numFmtId="2" fontId="47" fillId="33" borderId="10" xfId="0" applyNumberFormat="1" applyFont="1" applyFill="1" applyBorder="1" applyAlignment="1">
      <alignment horizontal="left" vertical="center" wrapText="1"/>
    </xf>
    <xf numFmtId="174" fontId="47" fillId="33" borderId="10" xfId="0" applyNumberFormat="1" applyFont="1" applyFill="1" applyBorder="1" applyAlignment="1">
      <alignment horizontal="right" vertical="center"/>
    </xf>
    <xf numFmtId="0" fontId="48" fillId="0" borderId="12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174" fontId="47" fillId="0" borderId="12" xfId="0" applyNumberFormat="1" applyFont="1" applyBorder="1" applyAlignment="1">
      <alignment vertical="center"/>
    </xf>
    <xf numFmtId="174" fontId="47" fillId="0" borderId="11" xfId="0" applyNumberFormat="1" applyFont="1" applyBorder="1" applyAlignment="1">
      <alignment vertical="center"/>
    </xf>
    <xf numFmtId="2" fontId="47" fillId="0" borderId="12" xfId="0" applyNumberFormat="1" applyFont="1" applyBorder="1" applyAlignment="1">
      <alignment horizontal="left" vertical="center" wrapText="1"/>
    </xf>
    <xf numFmtId="2" fontId="47" fillId="0" borderId="11" xfId="0" applyNumberFormat="1" applyFont="1" applyBorder="1" applyAlignment="1">
      <alignment horizontal="left" vertical="center" wrapText="1"/>
    </xf>
    <xf numFmtId="2" fontId="47" fillId="33" borderId="12" xfId="0" applyNumberFormat="1" applyFont="1" applyFill="1" applyBorder="1" applyAlignment="1">
      <alignment horizontal="left" vertical="center" wrapText="1"/>
    </xf>
    <xf numFmtId="2" fontId="47" fillId="33" borderId="11" xfId="0" applyNumberFormat="1" applyFont="1" applyFill="1" applyBorder="1" applyAlignment="1">
      <alignment horizontal="left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2" fontId="4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4" fontId="47" fillId="0" borderId="10" xfId="0" applyNumberFormat="1" applyFont="1" applyBorder="1" applyAlignment="1">
      <alignment horizontal="right" vertical="center"/>
    </xf>
    <xf numFmtId="174" fontId="46" fillId="0" borderId="12" xfId="0" applyNumberFormat="1" applyFont="1" applyBorder="1" applyAlignment="1">
      <alignment horizontal="right" vertical="center"/>
    </xf>
    <xf numFmtId="174" fontId="46" fillId="0" borderId="11" xfId="0" applyNumberFormat="1" applyFont="1" applyBorder="1" applyAlignment="1">
      <alignment horizontal="right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5" fillId="0" borderId="0" xfId="53" applyNumberFormat="1" applyFont="1" applyBorder="1" applyAlignment="1">
      <alignment horizontal="center" vertical="center" wrapText="1"/>
      <protection/>
    </xf>
    <xf numFmtId="0" fontId="47" fillId="0" borderId="0" xfId="53" applyNumberFormat="1" applyFont="1" applyBorder="1" applyAlignment="1">
      <alignment horizontal="right" wrapText="1"/>
      <protection/>
    </xf>
    <xf numFmtId="0" fontId="24" fillId="0" borderId="0" xfId="0" applyFont="1" applyBorder="1" applyAlignment="1">
      <alignment horizontal="right" wrapText="1"/>
    </xf>
    <xf numFmtId="0" fontId="46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53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1" fillId="0" borderId="0" xfId="53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SheetLayoutView="100" zoomScalePageLayoutView="0" workbookViewId="0" topLeftCell="A7">
      <selection activeCell="F6" sqref="F6:K6"/>
    </sheetView>
  </sheetViews>
  <sheetFormatPr defaultColWidth="9.140625" defaultRowHeight="15"/>
  <cols>
    <col min="1" max="1" width="30.140625" style="0" customWidth="1"/>
    <col min="2" max="2" width="55.8515625" style="0" customWidth="1"/>
    <col min="3" max="5" width="5.7109375" style="0" customWidth="1"/>
    <col min="6" max="6" width="11.421875" style="0" customWidth="1"/>
    <col min="7" max="7" width="5.7109375" style="0" customWidth="1"/>
    <col min="8" max="9" width="11.421875" style="0" customWidth="1"/>
    <col min="10" max="11" width="5.7109375" style="0" customWidth="1"/>
    <col min="12" max="12" width="8.421875" style="0" customWidth="1"/>
  </cols>
  <sheetData>
    <row r="1" spans="9:11" ht="30" customHeight="1">
      <c r="I1" s="62" t="s">
        <v>30</v>
      </c>
      <c r="J1" s="62"/>
      <c r="K1" s="62"/>
    </row>
    <row r="2" spans="6:11" ht="63.75" customHeight="1">
      <c r="F2" s="68" t="s">
        <v>58</v>
      </c>
      <c r="G2" s="68"/>
      <c r="H2" s="68"/>
      <c r="I2" s="68"/>
      <c r="J2" s="68"/>
      <c r="K2" s="68"/>
    </row>
    <row r="3" spans="9:11" ht="30" customHeight="1">
      <c r="I3" s="63" t="s">
        <v>56</v>
      </c>
      <c r="J3" s="63"/>
      <c r="K3" s="63"/>
    </row>
    <row r="4" spans="6:11" ht="24" customHeight="1">
      <c r="F4" s="64" t="s">
        <v>30</v>
      </c>
      <c r="G4" s="65"/>
      <c r="H4" s="65"/>
      <c r="I4" s="65"/>
      <c r="J4" s="65"/>
      <c r="K4" s="65"/>
    </row>
    <row r="5" spans="6:11" ht="42" customHeight="1">
      <c r="F5" s="66" t="s">
        <v>59</v>
      </c>
      <c r="G5" s="67"/>
      <c r="H5" s="67"/>
      <c r="I5" s="67"/>
      <c r="J5" s="67"/>
      <c r="K5" s="67"/>
    </row>
    <row r="6" spans="6:11" ht="21" customHeight="1">
      <c r="F6" s="64" t="s">
        <v>57</v>
      </c>
      <c r="G6" s="65"/>
      <c r="H6" s="65"/>
      <c r="I6" s="65"/>
      <c r="J6" s="65"/>
      <c r="K6" s="65"/>
    </row>
    <row r="7" ht="23.25" customHeight="1"/>
    <row r="8" spans="1:11" ht="42" customHeight="1">
      <c r="A8" s="58" t="s">
        <v>42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4.25">
      <c r="A9" s="2"/>
      <c r="B9" s="3"/>
      <c r="C9" s="3"/>
      <c r="D9" s="3"/>
      <c r="E9" s="3"/>
      <c r="F9" s="3"/>
      <c r="G9" s="3"/>
      <c r="H9" s="59" t="s">
        <v>26</v>
      </c>
      <c r="I9" s="60"/>
      <c r="J9" s="60"/>
      <c r="K9" s="60"/>
    </row>
    <row r="10" spans="1:11" ht="14.25">
      <c r="A10" s="57" t="s">
        <v>0</v>
      </c>
      <c r="B10" s="57"/>
      <c r="C10" s="57" t="s">
        <v>1</v>
      </c>
      <c r="D10" s="57" t="s">
        <v>2</v>
      </c>
      <c r="E10" s="57" t="s">
        <v>3</v>
      </c>
      <c r="F10" s="57" t="s">
        <v>4</v>
      </c>
      <c r="G10" s="57" t="s">
        <v>5</v>
      </c>
      <c r="H10" s="57" t="s">
        <v>27</v>
      </c>
      <c r="I10" s="57"/>
      <c r="J10" s="57"/>
      <c r="K10" s="57"/>
    </row>
    <row r="11" spans="1:11" ht="14.25">
      <c r="A11" s="57"/>
      <c r="B11" s="57"/>
      <c r="C11" s="57"/>
      <c r="D11" s="57"/>
      <c r="E11" s="57"/>
      <c r="F11" s="57"/>
      <c r="G11" s="57"/>
      <c r="H11" s="4" t="s">
        <v>6</v>
      </c>
      <c r="I11" s="4" t="s">
        <v>33</v>
      </c>
      <c r="J11" s="57" t="s">
        <v>53</v>
      </c>
      <c r="K11" s="57"/>
    </row>
    <row r="12" spans="1:11" ht="14.25">
      <c r="A12" s="56">
        <v>1</v>
      </c>
      <c r="B12" s="56"/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56">
        <v>9</v>
      </c>
      <c r="K12" s="56"/>
    </row>
    <row r="13" spans="1:11" ht="23.25" customHeight="1">
      <c r="A13" s="61" t="s">
        <v>7</v>
      </c>
      <c r="B13" s="61"/>
      <c r="C13" s="5" t="s">
        <v>8</v>
      </c>
      <c r="D13" s="5"/>
      <c r="E13" s="5"/>
      <c r="F13" s="5"/>
      <c r="G13" s="5"/>
      <c r="H13" s="6">
        <f aca="true" t="shared" si="0" ref="H13:J15">H14</f>
        <v>155631440</v>
      </c>
      <c r="I13" s="6">
        <f t="shared" si="0"/>
        <v>34480830</v>
      </c>
      <c r="J13" s="54">
        <f t="shared" si="0"/>
        <v>150573690</v>
      </c>
      <c r="K13" s="55"/>
    </row>
    <row r="14" spans="1:11" s="18" customFormat="1" ht="15" customHeight="1">
      <c r="A14" s="50" t="s">
        <v>13</v>
      </c>
      <c r="B14" s="50"/>
      <c r="C14" s="15" t="s">
        <v>8</v>
      </c>
      <c r="D14" s="15" t="s">
        <v>14</v>
      </c>
      <c r="E14" s="15"/>
      <c r="F14" s="16"/>
      <c r="G14" s="16"/>
      <c r="H14" s="17">
        <f t="shared" si="0"/>
        <v>155631440</v>
      </c>
      <c r="I14" s="22">
        <f t="shared" si="0"/>
        <v>34480830</v>
      </c>
      <c r="J14" s="41">
        <f t="shared" si="0"/>
        <v>150573690</v>
      </c>
      <c r="K14" s="41"/>
    </row>
    <row r="15" spans="1:11" s="18" customFormat="1" ht="15" customHeight="1">
      <c r="A15" s="50" t="s">
        <v>15</v>
      </c>
      <c r="B15" s="50"/>
      <c r="C15" s="20">
        <v>905</v>
      </c>
      <c r="D15" s="15" t="s">
        <v>14</v>
      </c>
      <c r="E15" s="15" t="s">
        <v>16</v>
      </c>
      <c r="F15" s="21"/>
      <c r="G15" s="21"/>
      <c r="H15" s="22">
        <f t="shared" si="0"/>
        <v>155631440</v>
      </c>
      <c r="I15" s="22">
        <f t="shared" si="0"/>
        <v>34480830</v>
      </c>
      <c r="J15" s="38">
        <f t="shared" si="0"/>
        <v>150573690</v>
      </c>
      <c r="K15" s="39"/>
    </row>
    <row r="16" spans="1:11" s="18" customFormat="1" ht="23.25" customHeight="1">
      <c r="A16" s="50" t="s">
        <v>54</v>
      </c>
      <c r="B16" s="50"/>
      <c r="C16" s="15" t="s">
        <v>8</v>
      </c>
      <c r="D16" s="15" t="s">
        <v>14</v>
      </c>
      <c r="E16" s="15" t="s">
        <v>16</v>
      </c>
      <c r="F16" s="15" t="s">
        <v>17</v>
      </c>
      <c r="G16" s="15"/>
      <c r="H16" s="17">
        <f>H17+H27+H40</f>
        <v>155631440</v>
      </c>
      <c r="I16" s="31">
        <f>I17+I27+I40</f>
        <v>34480830</v>
      </c>
      <c r="J16" s="38">
        <f>J17+J27+J40</f>
        <v>150573690</v>
      </c>
      <c r="K16" s="39"/>
    </row>
    <row r="17" spans="1:11" s="18" customFormat="1" ht="23.25" customHeight="1">
      <c r="A17" s="40" t="s">
        <v>34</v>
      </c>
      <c r="B17" s="40"/>
      <c r="C17" s="26" t="s">
        <v>8</v>
      </c>
      <c r="D17" s="26" t="s">
        <v>14</v>
      </c>
      <c r="E17" s="26" t="s">
        <v>16</v>
      </c>
      <c r="F17" s="27">
        <v>1010000000</v>
      </c>
      <c r="G17" s="26"/>
      <c r="H17" s="24">
        <f aca="true" t="shared" si="1" ref="H17:J21">H18</f>
        <v>0</v>
      </c>
      <c r="I17" s="31">
        <f t="shared" si="1"/>
        <v>6700000</v>
      </c>
      <c r="J17" s="38">
        <f t="shared" si="1"/>
        <v>110000000</v>
      </c>
      <c r="K17" s="39"/>
    </row>
    <row r="18" spans="1:11" s="18" customFormat="1" ht="23.25" customHeight="1">
      <c r="A18" s="35" t="s">
        <v>35</v>
      </c>
      <c r="B18" s="35"/>
      <c r="C18" s="26" t="s">
        <v>8</v>
      </c>
      <c r="D18" s="26" t="s">
        <v>14</v>
      </c>
      <c r="E18" s="26" t="s">
        <v>16</v>
      </c>
      <c r="F18" s="27" t="s">
        <v>36</v>
      </c>
      <c r="G18" s="26"/>
      <c r="H18" s="24">
        <f>H19+H23</f>
        <v>0</v>
      </c>
      <c r="I18" s="31">
        <f>I19+I23</f>
        <v>6700000</v>
      </c>
      <c r="J18" s="38">
        <f>J19+J23</f>
        <v>110000000</v>
      </c>
      <c r="K18" s="39"/>
    </row>
    <row r="19" spans="1:11" s="18" customFormat="1" ht="23.25" customHeight="1">
      <c r="A19" s="48" t="s">
        <v>38</v>
      </c>
      <c r="B19" s="49"/>
      <c r="C19" s="26" t="s">
        <v>8</v>
      </c>
      <c r="D19" s="26" t="s">
        <v>14</v>
      </c>
      <c r="E19" s="26" t="s">
        <v>16</v>
      </c>
      <c r="F19" s="27" t="s">
        <v>37</v>
      </c>
      <c r="G19" s="26"/>
      <c r="H19" s="24">
        <f t="shared" si="1"/>
        <v>0</v>
      </c>
      <c r="I19" s="24">
        <f t="shared" si="1"/>
        <v>6700000</v>
      </c>
      <c r="J19" s="28"/>
      <c r="K19" s="23">
        <f>J20</f>
        <v>0</v>
      </c>
    </row>
    <row r="20" spans="1:11" s="18" customFormat="1" ht="23.25" customHeight="1">
      <c r="A20" s="35" t="s">
        <v>9</v>
      </c>
      <c r="B20" s="35"/>
      <c r="C20" s="26" t="s">
        <v>8</v>
      </c>
      <c r="D20" s="26" t="s">
        <v>14</v>
      </c>
      <c r="E20" s="26" t="s">
        <v>16</v>
      </c>
      <c r="F20" s="27" t="s">
        <v>37</v>
      </c>
      <c r="G20" s="26">
        <v>400</v>
      </c>
      <c r="H20" s="24">
        <f t="shared" si="1"/>
        <v>0</v>
      </c>
      <c r="I20" s="24">
        <f t="shared" si="1"/>
        <v>6700000</v>
      </c>
      <c r="J20" s="28"/>
      <c r="K20" s="23">
        <f>J21</f>
        <v>0</v>
      </c>
    </row>
    <row r="21" spans="1:11" s="18" customFormat="1" ht="23.25" customHeight="1">
      <c r="A21" s="35" t="s">
        <v>11</v>
      </c>
      <c r="B21" s="35"/>
      <c r="C21" s="26" t="s">
        <v>8</v>
      </c>
      <c r="D21" s="26" t="s">
        <v>14</v>
      </c>
      <c r="E21" s="26" t="s">
        <v>16</v>
      </c>
      <c r="F21" s="27" t="s">
        <v>37</v>
      </c>
      <c r="G21" s="26">
        <v>410</v>
      </c>
      <c r="H21" s="24">
        <f t="shared" si="1"/>
        <v>0</v>
      </c>
      <c r="I21" s="24">
        <f t="shared" si="1"/>
        <v>6700000</v>
      </c>
      <c r="J21" s="38">
        <f>J22</f>
        <v>0</v>
      </c>
      <c r="K21" s="39"/>
    </row>
    <row r="22" spans="1:11" s="18" customFormat="1" ht="23.25" customHeight="1">
      <c r="A22" s="36" t="s">
        <v>39</v>
      </c>
      <c r="B22" s="37"/>
      <c r="C22" s="26" t="s">
        <v>8</v>
      </c>
      <c r="D22" s="26" t="s">
        <v>14</v>
      </c>
      <c r="E22" s="26" t="s">
        <v>16</v>
      </c>
      <c r="F22" s="27" t="s">
        <v>37</v>
      </c>
      <c r="G22" s="26">
        <v>410</v>
      </c>
      <c r="H22" s="24">
        <v>0</v>
      </c>
      <c r="I22" s="24">
        <v>6700000</v>
      </c>
      <c r="J22" s="38">
        <v>0</v>
      </c>
      <c r="K22" s="39"/>
    </row>
    <row r="23" spans="1:11" s="18" customFormat="1" ht="23.25" customHeight="1">
      <c r="A23" s="36" t="s">
        <v>44</v>
      </c>
      <c r="B23" s="37"/>
      <c r="C23" s="30" t="s">
        <v>8</v>
      </c>
      <c r="D23" s="30" t="s">
        <v>14</v>
      </c>
      <c r="E23" s="30" t="s">
        <v>16</v>
      </c>
      <c r="F23" s="27" t="s">
        <v>43</v>
      </c>
      <c r="G23" s="30"/>
      <c r="H23" s="31">
        <v>0</v>
      </c>
      <c r="I23" s="31">
        <v>0</v>
      </c>
      <c r="J23" s="38">
        <f>J24</f>
        <v>110000000</v>
      </c>
      <c r="K23" s="39"/>
    </row>
    <row r="24" spans="1:11" s="18" customFormat="1" ht="23.25" customHeight="1">
      <c r="A24" s="36" t="s">
        <v>9</v>
      </c>
      <c r="B24" s="37"/>
      <c r="C24" s="30" t="s">
        <v>8</v>
      </c>
      <c r="D24" s="30" t="s">
        <v>14</v>
      </c>
      <c r="E24" s="30" t="s">
        <v>16</v>
      </c>
      <c r="F24" s="27" t="s">
        <v>43</v>
      </c>
      <c r="G24" s="30">
        <v>400</v>
      </c>
      <c r="H24" s="31">
        <v>0</v>
      </c>
      <c r="I24" s="31">
        <v>0</v>
      </c>
      <c r="J24" s="38">
        <f>J25</f>
        <v>110000000</v>
      </c>
      <c r="K24" s="39"/>
    </row>
    <row r="25" spans="1:11" s="18" customFormat="1" ht="23.25" customHeight="1">
      <c r="A25" s="35" t="s">
        <v>11</v>
      </c>
      <c r="B25" s="35"/>
      <c r="C25" s="30" t="s">
        <v>8</v>
      </c>
      <c r="D25" s="30" t="s">
        <v>14</v>
      </c>
      <c r="E25" s="30" t="s">
        <v>16</v>
      </c>
      <c r="F25" s="27" t="s">
        <v>43</v>
      </c>
      <c r="G25" s="30">
        <v>410</v>
      </c>
      <c r="H25" s="31">
        <v>0</v>
      </c>
      <c r="I25" s="31">
        <v>0</v>
      </c>
      <c r="J25" s="38">
        <f>J26</f>
        <v>110000000</v>
      </c>
      <c r="K25" s="39"/>
    </row>
    <row r="26" spans="1:11" s="18" customFormat="1" ht="21" customHeight="1">
      <c r="A26" s="46" t="s">
        <v>45</v>
      </c>
      <c r="B26" s="47"/>
      <c r="C26" s="30" t="s">
        <v>8</v>
      </c>
      <c r="D26" s="30" t="s">
        <v>14</v>
      </c>
      <c r="E26" s="30" t="s">
        <v>16</v>
      </c>
      <c r="F26" s="27" t="s">
        <v>43</v>
      </c>
      <c r="G26" s="30">
        <v>410</v>
      </c>
      <c r="H26" s="31">
        <v>0</v>
      </c>
      <c r="I26" s="31">
        <v>0</v>
      </c>
      <c r="J26" s="38">
        <v>110000000</v>
      </c>
      <c r="K26" s="39"/>
    </row>
    <row r="27" spans="1:11" s="18" customFormat="1" ht="15" customHeight="1">
      <c r="A27" s="40" t="s">
        <v>18</v>
      </c>
      <c r="B27" s="40"/>
      <c r="C27" s="15" t="s">
        <v>8</v>
      </c>
      <c r="D27" s="15" t="s">
        <v>14</v>
      </c>
      <c r="E27" s="15" t="s">
        <v>16</v>
      </c>
      <c r="F27" s="19" t="s">
        <v>19</v>
      </c>
      <c r="G27" s="19"/>
      <c r="H27" s="17">
        <f>H28</f>
        <v>155631440</v>
      </c>
      <c r="I27" s="17">
        <f>I28</f>
        <v>27780830</v>
      </c>
      <c r="J27" s="41">
        <f>J28</f>
        <v>8748690</v>
      </c>
      <c r="K27" s="41"/>
    </row>
    <row r="28" spans="1:11" ht="39" customHeight="1">
      <c r="A28" s="35" t="s">
        <v>20</v>
      </c>
      <c r="B28" s="35"/>
      <c r="C28" s="7" t="s">
        <v>8</v>
      </c>
      <c r="D28" s="7" t="s">
        <v>14</v>
      </c>
      <c r="E28" s="7" t="s">
        <v>16</v>
      </c>
      <c r="F28" s="8" t="s">
        <v>21</v>
      </c>
      <c r="G28" s="9"/>
      <c r="H28" s="14">
        <f>H29+H34</f>
        <v>155631440</v>
      </c>
      <c r="I28" s="29">
        <f>I29+I34</f>
        <v>27780830</v>
      </c>
      <c r="J28" s="33">
        <f>J29+J34</f>
        <v>8748690</v>
      </c>
      <c r="K28" s="34"/>
    </row>
    <row r="29" spans="1:11" ht="34.5" customHeight="1">
      <c r="A29" s="35" t="s">
        <v>22</v>
      </c>
      <c r="B29" s="35"/>
      <c r="C29" s="7" t="s">
        <v>8</v>
      </c>
      <c r="D29" s="7" t="s">
        <v>14</v>
      </c>
      <c r="E29" s="7" t="s">
        <v>16</v>
      </c>
      <c r="F29" s="8" t="s">
        <v>23</v>
      </c>
      <c r="G29" s="9"/>
      <c r="H29" s="25">
        <f aca="true" t="shared" si="2" ref="H29:J31">H30</f>
        <v>10923500</v>
      </c>
      <c r="I29" s="25">
        <f t="shared" si="2"/>
        <v>0</v>
      </c>
      <c r="J29" s="53">
        <f t="shared" si="2"/>
        <v>0</v>
      </c>
      <c r="K29" s="53"/>
    </row>
    <row r="30" spans="1:11" ht="23.25" customHeight="1">
      <c r="A30" s="35" t="s">
        <v>9</v>
      </c>
      <c r="B30" s="35"/>
      <c r="C30" s="7" t="s">
        <v>8</v>
      </c>
      <c r="D30" s="7" t="s">
        <v>14</v>
      </c>
      <c r="E30" s="7" t="s">
        <v>16</v>
      </c>
      <c r="F30" s="8" t="s">
        <v>23</v>
      </c>
      <c r="G30" s="19" t="s">
        <v>10</v>
      </c>
      <c r="H30" s="25">
        <f t="shared" si="2"/>
        <v>10923500</v>
      </c>
      <c r="I30" s="25">
        <f t="shared" si="2"/>
        <v>0</v>
      </c>
      <c r="J30" s="33">
        <f t="shared" si="2"/>
        <v>0</v>
      </c>
      <c r="K30" s="34"/>
    </row>
    <row r="31" spans="1:11" ht="15" customHeight="1">
      <c r="A31" s="35" t="s">
        <v>11</v>
      </c>
      <c r="B31" s="35"/>
      <c r="C31" s="7" t="s">
        <v>8</v>
      </c>
      <c r="D31" s="7" t="s">
        <v>14</v>
      </c>
      <c r="E31" s="7" t="s">
        <v>16</v>
      </c>
      <c r="F31" s="8" t="s">
        <v>23</v>
      </c>
      <c r="G31" s="8" t="s">
        <v>12</v>
      </c>
      <c r="H31" s="25">
        <f>H32+H33</f>
        <v>10923500</v>
      </c>
      <c r="I31" s="29">
        <f t="shared" si="2"/>
        <v>0</v>
      </c>
      <c r="J31" s="44">
        <f t="shared" si="2"/>
        <v>0</v>
      </c>
      <c r="K31" s="45"/>
    </row>
    <row r="32" spans="1:11" ht="32.25" customHeight="1">
      <c r="A32" s="42" t="s">
        <v>40</v>
      </c>
      <c r="B32" s="43"/>
      <c r="C32" s="7" t="s">
        <v>8</v>
      </c>
      <c r="D32" s="7" t="s">
        <v>14</v>
      </c>
      <c r="E32" s="7" t="s">
        <v>16</v>
      </c>
      <c r="F32" s="8" t="s">
        <v>23</v>
      </c>
      <c r="G32" s="8" t="s">
        <v>12</v>
      </c>
      <c r="H32" s="29">
        <v>5523500</v>
      </c>
      <c r="I32" s="29">
        <v>0</v>
      </c>
      <c r="J32" s="33">
        <v>0</v>
      </c>
      <c r="K32" s="34"/>
    </row>
    <row r="33" spans="1:11" ht="27.75" customHeight="1">
      <c r="A33" s="42" t="s">
        <v>32</v>
      </c>
      <c r="B33" s="43"/>
      <c r="C33" s="7" t="s">
        <v>8</v>
      </c>
      <c r="D33" s="7" t="s">
        <v>14</v>
      </c>
      <c r="E33" s="7" t="s">
        <v>16</v>
      </c>
      <c r="F33" s="8" t="s">
        <v>23</v>
      </c>
      <c r="G33" s="8" t="s">
        <v>12</v>
      </c>
      <c r="H33" s="32">
        <v>5400000</v>
      </c>
      <c r="I33" s="32">
        <v>0</v>
      </c>
      <c r="J33" s="33">
        <v>0</v>
      </c>
      <c r="K33" s="34"/>
    </row>
    <row r="34" spans="1:11" ht="20.25" customHeight="1">
      <c r="A34" s="35" t="s">
        <v>24</v>
      </c>
      <c r="B34" s="35"/>
      <c r="C34" s="7" t="s">
        <v>8</v>
      </c>
      <c r="D34" s="7" t="s">
        <v>14</v>
      </c>
      <c r="E34" s="7" t="s">
        <v>16</v>
      </c>
      <c r="F34" s="8" t="s">
        <v>25</v>
      </c>
      <c r="G34" s="9"/>
      <c r="H34" s="14">
        <f aca="true" t="shared" si="3" ref="H34:J35">H35</f>
        <v>144707940</v>
      </c>
      <c r="I34" s="13">
        <f t="shared" si="3"/>
        <v>27780830</v>
      </c>
      <c r="J34" s="53">
        <f t="shared" si="3"/>
        <v>8748690</v>
      </c>
      <c r="K34" s="53"/>
    </row>
    <row r="35" spans="1:11" ht="20.25" customHeight="1">
      <c r="A35" s="35" t="s">
        <v>9</v>
      </c>
      <c r="B35" s="35"/>
      <c r="C35" s="7" t="s">
        <v>8</v>
      </c>
      <c r="D35" s="7" t="s">
        <v>14</v>
      </c>
      <c r="E35" s="7" t="s">
        <v>16</v>
      </c>
      <c r="F35" s="8" t="s">
        <v>25</v>
      </c>
      <c r="G35" s="19" t="s">
        <v>10</v>
      </c>
      <c r="H35" s="14">
        <f t="shared" si="3"/>
        <v>144707940</v>
      </c>
      <c r="I35" s="13">
        <f t="shared" si="3"/>
        <v>27780830</v>
      </c>
      <c r="J35" s="53">
        <f t="shared" si="3"/>
        <v>8748690</v>
      </c>
      <c r="K35" s="53"/>
    </row>
    <row r="36" spans="1:11" ht="20.25" customHeight="1">
      <c r="A36" s="35" t="s">
        <v>11</v>
      </c>
      <c r="B36" s="35"/>
      <c r="C36" s="7" t="s">
        <v>8</v>
      </c>
      <c r="D36" s="7" t="s">
        <v>14</v>
      </c>
      <c r="E36" s="7" t="s">
        <v>16</v>
      </c>
      <c r="F36" s="8" t="s">
        <v>25</v>
      </c>
      <c r="G36" s="8" t="s">
        <v>12</v>
      </c>
      <c r="H36" s="25">
        <f>H37+H38+H39</f>
        <v>144707940</v>
      </c>
      <c r="I36" s="29">
        <f>I37+I38+I39</f>
        <v>27780830</v>
      </c>
      <c r="J36" s="33">
        <f>J37+J38+J39</f>
        <v>8748690</v>
      </c>
      <c r="K36" s="34"/>
    </row>
    <row r="37" spans="1:11" ht="30" customHeight="1">
      <c r="A37" s="35" t="s">
        <v>31</v>
      </c>
      <c r="B37" s="35"/>
      <c r="C37" s="7" t="s">
        <v>8</v>
      </c>
      <c r="D37" s="7" t="s">
        <v>14</v>
      </c>
      <c r="E37" s="7" t="s">
        <v>16</v>
      </c>
      <c r="F37" s="8" t="s">
        <v>25</v>
      </c>
      <c r="G37" s="8" t="s">
        <v>12</v>
      </c>
      <c r="H37" s="14">
        <f>12836880+59517090</f>
        <v>72353970</v>
      </c>
      <c r="I37" s="13">
        <v>8039330</v>
      </c>
      <c r="J37" s="53">
        <v>0</v>
      </c>
      <c r="K37" s="53"/>
    </row>
    <row r="38" spans="1:11" ht="23.25" customHeight="1">
      <c r="A38" s="35" t="s">
        <v>32</v>
      </c>
      <c r="B38" s="35"/>
      <c r="C38" s="7" t="s">
        <v>8</v>
      </c>
      <c r="D38" s="7" t="s">
        <v>14</v>
      </c>
      <c r="E38" s="7" t="s">
        <v>16</v>
      </c>
      <c r="F38" s="8" t="s">
        <v>25</v>
      </c>
      <c r="G38" s="8" t="s">
        <v>12</v>
      </c>
      <c r="H38" s="14">
        <f>15992000+56361970</f>
        <v>72353970</v>
      </c>
      <c r="I38" s="14">
        <v>15992000</v>
      </c>
      <c r="J38" s="53">
        <v>0</v>
      </c>
      <c r="K38" s="53"/>
    </row>
    <row r="39" spans="1:11" ht="23.25" customHeight="1">
      <c r="A39" s="46" t="s">
        <v>41</v>
      </c>
      <c r="B39" s="47"/>
      <c r="C39" s="7" t="s">
        <v>8</v>
      </c>
      <c r="D39" s="7" t="s">
        <v>14</v>
      </c>
      <c r="E39" s="7" t="s">
        <v>16</v>
      </c>
      <c r="F39" s="8" t="s">
        <v>25</v>
      </c>
      <c r="G39" s="8" t="s">
        <v>12</v>
      </c>
      <c r="H39" s="25">
        <v>0</v>
      </c>
      <c r="I39" s="25">
        <v>3749500</v>
      </c>
      <c r="J39" s="33">
        <v>8748690</v>
      </c>
      <c r="K39" s="34"/>
    </row>
    <row r="40" spans="1:11" ht="23.25" customHeight="1">
      <c r="A40" s="40" t="s">
        <v>46</v>
      </c>
      <c r="B40" s="40"/>
      <c r="C40" s="30" t="s">
        <v>8</v>
      </c>
      <c r="D40" s="30" t="s">
        <v>14</v>
      </c>
      <c r="E40" s="30" t="s">
        <v>16</v>
      </c>
      <c r="F40" s="27">
        <v>1030000000</v>
      </c>
      <c r="G40" s="8"/>
      <c r="H40" s="29">
        <f aca="true" t="shared" si="4" ref="H40:J43">H41</f>
        <v>0</v>
      </c>
      <c r="I40" s="29">
        <f t="shared" si="4"/>
        <v>0</v>
      </c>
      <c r="J40" s="33">
        <f t="shared" si="4"/>
        <v>31825000</v>
      </c>
      <c r="K40" s="34"/>
    </row>
    <row r="41" spans="1:11" ht="23.25" customHeight="1">
      <c r="A41" s="35" t="s">
        <v>55</v>
      </c>
      <c r="B41" s="35"/>
      <c r="C41" s="7" t="s">
        <v>8</v>
      </c>
      <c r="D41" s="7" t="s">
        <v>14</v>
      </c>
      <c r="E41" s="7" t="s">
        <v>16</v>
      </c>
      <c r="F41" s="27">
        <v>1030200000</v>
      </c>
      <c r="G41" s="8"/>
      <c r="H41" s="29">
        <f t="shared" si="4"/>
        <v>0</v>
      </c>
      <c r="I41" s="29">
        <f t="shared" si="4"/>
        <v>0</v>
      </c>
      <c r="J41" s="33">
        <f t="shared" si="4"/>
        <v>31825000</v>
      </c>
      <c r="K41" s="34"/>
    </row>
    <row r="42" spans="1:11" ht="23.25" customHeight="1">
      <c r="A42" s="35" t="s">
        <v>48</v>
      </c>
      <c r="B42" s="35"/>
      <c r="C42" s="7" t="s">
        <v>8</v>
      </c>
      <c r="D42" s="7" t="s">
        <v>14</v>
      </c>
      <c r="E42" s="7" t="s">
        <v>16</v>
      </c>
      <c r="F42" s="8" t="s">
        <v>47</v>
      </c>
      <c r="G42" s="9"/>
      <c r="H42" s="29">
        <f t="shared" si="4"/>
        <v>0</v>
      </c>
      <c r="I42" s="29">
        <f t="shared" si="4"/>
        <v>0</v>
      </c>
      <c r="J42" s="33">
        <f t="shared" si="4"/>
        <v>31825000</v>
      </c>
      <c r="K42" s="34"/>
    </row>
    <row r="43" spans="1:11" ht="23.25" customHeight="1">
      <c r="A43" s="35" t="s">
        <v>9</v>
      </c>
      <c r="B43" s="35"/>
      <c r="C43" s="7" t="s">
        <v>8</v>
      </c>
      <c r="D43" s="7" t="s">
        <v>14</v>
      </c>
      <c r="E43" s="7" t="s">
        <v>16</v>
      </c>
      <c r="F43" s="8" t="s">
        <v>47</v>
      </c>
      <c r="G43" s="19" t="s">
        <v>10</v>
      </c>
      <c r="H43" s="29">
        <f t="shared" si="4"/>
        <v>0</v>
      </c>
      <c r="I43" s="29">
        <f t="shared" si="4"/>
        <v>0</v>
      </c>
      <c r="J43" s="33">
        <f t="shared" si="4"/>
        <v>31825000</v>
      </c>
      <c r="K43" s="34"/>
    </row>
    <row r="44" spans="1:11" ht="23.25" customHeight="1">
      <c r="A44" s="35" t="s">
        <v>11</v>
      </c>
      <c r="B44" s="35"/>
      <c r="C44" s="7" t="s">
        <v>8</v>
      </c>
      <c r="D44" s="7" t="s">
        <v>14</v>
      </c>
      <c r="E44" s="7" t="s">
        <v>16</v>
      </c>
      <c r="F44" s="8" t="s">
        <v>47</v>
      </c>
      <c r="G44" s="8" t="s">
        <v>12</v>
      </c>
      <c r="H44" s="29">
        <f>SUM(H45:H48)</f>
        <v>0</v>
      </c>
      <c r="I44" s="29">
        <f>SUM(I45:I48)</f>
        <v>0</v>
      </c>
      <c r="J44" s="33">
        <f>SUM(J45:J48)</f>
        <v>31825000</v>
      </c>
      <c r="K44" s="34"/>
    </row>
    <row r="45" spans="1:11" ht="23.25" customHeight="1">
      <c r="A45" s="46" t="s">
        <v>49</v>
      </c>
      <c r="B45" s="47"/>
      <c r="C45" s="7" t="s">
        <v>8</v>
      </c>
      <c r="D45" s="7" t="s">
        <v>14</v>
      </c>
      <c r="E45" s="7" t="s">
        <v>16</v>
      </c>
      <c r="F45" s="8" t="s">
        <v>47</v>
      </c>
      <c r="G45" s="8" t="s">
        <v>12</v>
      </c>
      <c r="H45" s="29">
        <v>0</v>
      </c>
      <c r="I45" s="29">
        <v>0</v>
      </c>
      <c r="J45" s="33">
        <v>2600000</v>
      </c>
      <c r="K45" s="34"/>
    </row>
    <row r="46" spans="1:11" ht="23.25" customHeight="1">
      <c r="A46" s="46" t="s">
        <v>50</v>
      </c>
      <c r="B46" s="47"/>
      <c r="C46" s="7" t="s">
        <v>8</v>
      </c>
      <c r="D46" s="7" t="s">
        <v>14</v>
      </c>
      <c r="E46" s="7" t="s">
        <v>16</v>
      </c>
      <c r="F46" s="8" t="s">
        <v>47</v>
      </c>
      <c r="G46" s="8" t="s">
        <v>12</v>
      </c>
      <c r="H46" s="29">
        <v>0</v>
      </c>
      <c r="I46" s="29">
        <v>0</v>
      </c>
      <c r="J46" s="33">
        <v>4980000</v>
      </c>
      <c r="K46" s="34"/>
    </row>
    <row r="47" spans="1:11" ht="23.25" customHeight="1">
      <c r="A47" s="46" t="s">
        <v>51</v>
      </c>
      <c r="B47" s="47"/>
      <c r="C47" s="7" t="s">
        <v>8</v>
      </c>
      <c r="D47" s="7" t="s">
        <v>14</v>
      </c>
      <c r="E47" s="7" t="s">
        <v>16</v>
      </c>
      <c r="F47" s="8" t="s">
        <v>47</v>
      </c>
      <c r="G47" s="8" t="s">
        <v>12</v>
      </c>
      <c r="H47" s="29">
        <v>0</v>
      </c>
      <c r="I47" s="29">
        <v>0</v>
      </c>
      <c r="J47" s="33">
        <v>12000000</v>
      </c>
      <c r="K47" s="34"/>
    </row>
    <row r="48" spans="1:11" ht="23.25" customHeight="1">
      <c r="A48" s="46" t="s">
        <v>52</v>
      </c>
      <c r="B48" s="47"/>
      <c r="C48" s="7" t="s">
        <v>8</v>
      </c>
      <c r="D48" s="7" t="s">
        <v>14</v>
      </c>
      <c r="E48" s="7" t="s">
        <v>16</v>
      </c>
      <c r="F48" s="8" t="s">
        <v>47</v>
      </c>
      <c r="G48" s="8" t="s">
        <v>12</v>
      </c>
      <c r="H48" s="29">
        <v>0</v>
      </c>
      <c r="I48" s="29">
        <v>0</v>
      </c>
      <c r="J48" s="33">
        <v>12245000</v>
      </c>
      <c r="K48" s="34"/>
    </row>
    <row r="49" spans="1:11" ht="14.25">
      <c r="A49" s="51" t="s">
        <v>29</v>
      </c>
      <c r="B49" s="52"/>
      <c r="C49" s="52"/>
      <c r="D49" s="52"/>
      <c r="E49" s="52"/>
      <c r="F49" s="52"/>
      <c r="G49" s="52"/>
      <c r="H49" s="6">
        <f>H19+H23+H29+H34+H42</f>
        <v>155631440</v>
      </c>
      <c r="I49" s="6">
        <f>I19+I23+I29+I34+I42</f>
        <v>34480830</v>
      </c>
      <c r="J49" s="54">
        <f>K19+J23+J32+J34+J42</f>
        <v>150573690</v>
      </c>
      <c r="K49" s="55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="12" customFormat="1" ht="12">
      <c r="A51" s="11" t="s">
        <v>28</v>
      </c>
    </row>
  </sheetData>
  <sheetProtection/>
  <mergeCells count="90">
    <mergeCell ref="I1:K1"/>
    <mergeCell ref="I3:K3"/>
    <mergeCell ref="F4:K4"/>
    <mergeCell ref="F5:K5"/>
    <mergeCell ref="F6:K6"/>
    <mergeCell ref="F2:K2"/>
    <mergeCell ref="J47:K47"/>
    <mergeCell ref="J48:K48"/>
    <mergeCell ref="A47:B47"/>
    <mergeCell ref="A48:B48"/>
    <mergeCell ref="A43:B43"/>
    <mergeCell ref="A44:B44"/>
    <mergeCell ref="A45:B45"/>
    <mergeCell ref="J45:K45"/>
    <mergeCell ref="A46:B46"/>
    <mergeCell ref="J46:K46"/>
    <mergeCell ref="A41:B41"/>
    <mergeCell ref="J41:K41"/>
    <mergeCell ref="J40:K40"/>
    <mergeCell ref="J25:K25"/>
    <mergeCell ref="J24:K24"/>
    <mergeCell ref="A37:B37"/>
    <mergeCell ref="J37:K37"/>
    <mergeCell ref="J35:K35"/>
    <mergeCell ref="J29:K29"/>
    <mergeCell ref="A39:B39"/>
    <mergeCell ref="A34:B34"/>
    <mergeCell ref="J34:K34"/>
    <mergeCell ref="J18:K18"/>
    <mergeCell ref="A32:B32"/>
    <mergeCell ref="J32:K32"/>
    <mergeCell ref="A13:B13"/>
    <mergeCell ref="J13:K13"/>
    <mergeCell ref="C10:C11"/>
    <mergeCell ref="D10:D11"/>
    <mergeCell ref="E10:E11"/>
    <mergeCell ref="F10:F11"/>
    <mergeCell ref="G10:G11"/>
    <mergeCell ref="A8:K8"/>
    <mergeCell ref="H9:K9"/>
    <mergeCell ref="A10:B11"/>
    <mergeCell ref="H10:K10"/>
    <mergeCell ref="J11:K11"/>
    <mergeCell ref="A12:B12"/>
    <mergeCell ref="J12:K12"/>
    <mergeCell ref="J23:K23"/>
    <mergeCell ref="A23:B23"/>
    <mergeCell ref="A24:B24"/>
    <mergeCell ref="A28:B28"/>
    <mergeCell ref="J28:K28"/>
    <mergeCell ref="A17:B17"/>
    <mergeCell ref="J17:K17"/>
    <mergeCell ref="A18:B18"/>
    <mergeCell ref="A49:G49"/>
    <mergeCell ref="A38:B38"/>
    <mergeCell ref="J38:K38"/>
    <mergeCell ref="J44:K44"/>
    <mergeCell ref="J43:K43"/>
    <mergeCell ref="J36:K36"/>
    <mergeCell ref="A42:B42"/>
    <mergeCell ref="J42:K42"/>
    <mergeCell ref="J49:K49"/>
    <mergeCell ref="A40:B40"/>
    <mergeCell ref="A19:B19"/>
    <mergeCell ref="A20:B20"/>
    <mergeCell ref="A14:B14"/>
    <mergeCell ref="J14:K14"/>
    <mergeCell ref="A16:B16"/>
    <mergeCell ref="J16:K16"/>
    <mergeCell ref="A15:B15"/>
    <mergeCell ref="J15:K15"/>
    <mergeCell ref="J39:K39"/>
    <mergeCell ref="A36:B36"/>
    <mergeCell ref="A31:B31"/>
    <mergeCell ref="J31:K31"/>
    <mergeCell ref="A25:B25"/>
    <mergeCell ref="A26:B26"/>
    <mergeCell ref="J26:K26"/>
    <mergeCell ref="A35:B35"/>
    <mergeCell ref="A30:B30"/>
    <mergeCell ref="A29:B29"/>
    <mergeCell ref="J33:K33"/>
    <mergeCell ref="J30:K30"/>
    <mergeCell ref="A21:B21"/>
    <mergeCell ref="A22:B22"/>
    <mergeCell ref="J21:K21"/>
    <mergeCell ref="J22:K22"/>
    <mergeCell ref="A27:B27"/>
    <mergeCell ref="J27:K27"/>
    <mergeCell ref="A33:B33"/>
  </mergeCells>
  <printOptions/>
  <pageMargins left="0.3937007874015748" right="0.3937007874015748" top="0.5905511811023623" bottom="0.3937007874015748" header="0.2755905511811024" footer="0.275590551181102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Авилова Светлана Владимировна</cp:lastModifiedBy>
  <cp:lastPrinted>2023-12-06T08:05:02Z</cp:lastPrinted>
  <dcterms:created xsi:type="dcterms:W3CDTF">2021-04-12T14:52:46Z</dcterms:created>
  <dcterms:modified xsi:type="dcterms:W3CDTF">2024-01-26T12:49:14Z</dcterms:modified>
  <cp:category/>
  <cp:version/>
  <cp:contentType/>
  <cp:contentStatus/>
</cp:coreProperties>
</file>