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467" windowHeight="12140"/>
  </bookViews>
  <sheets>
    <sheet name="Лист1" sheetId="1" r:id="rId1"/>
  </sheets>
  <definedNames>
    <definedName name="_xlnm.Print_Titles" localSheetId="0">Лист1!$7:$9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E82" i="1"/>
  <c r="F82" i="1"/>
  <c r="C82" i="1"/>
  <c r="D81" i="1"/>
  <c r="E81" i="1"/>
  <c r="F81" i="1"/>
  <c r="F78" i="1" s="1"/>
  <c r="C81" i="1"/>
  <c r="D80" i="1"/>
  <c r="E80" i="1"/>
  <c r="E78" i="1" s="1"/>
  <c r="F80" i="1"/>
  <c r="D79" i="1"/>
  <c r="D78" i="1" s="1"/>
  <c r="E79" i="1"/>
  <c r="F79" i="1"/>
  <c r="C80" i="1"/>
  <c r="C79" i="1"/>
  <c r="C78" i="1" s="1"/>
  <c r="G61" i="1" l="1"/>
  <c r="F13" i="1"/>
  <c r="E13" i="1"/>
  <c r="H19" i="1" l="1"/>
  <c r="H20" i="1"/>
  <c r="H21" i="1"/>
  <c r="H22" i="1"/>
  <c r="H24" i="1"/>
  <c r="H25" i="1"/>
  <c r="H26" i="1"/>
  <c r="H27" i="1"/>
  <c r="G19" i="1"/>
  <c r="G20" i="1"/>
  <c r="G21" i="1"/>
  <c r="G22" i="1"/>
  <c r="G24" i="1"/>
  <c r="G25" i="1"/>
  <c r="G26" i="1"/>
  <c r="G27" i="1"/>
  <c r="D18" i="1"/>
  <c r="E18" i="1"/>
  <c r="F18" i="1"/>
  <c r="C18" i="1"/>
  <c r="D23" i="1"/>
  <c r="E23" i="1"/>
  <c r="F23" i="1"/>
  <c r="C23" i="1"/>
  <c r="D28" i="1"/>
  <c r="E28" i="1"/>
  <c r="F28" i="1"/>
  <c r="C28" i="1"/>
  <c r="D33" i="1"/>
  <c r="E33" i="1"/>
  <c r="F33" i="1"/>
  <c r="C33" i="1"/>
  <c r="D38" i="1"/>
  <c r="E38" i="1"/>
  <c r="F38" i="1"/>
  <c r="C38" i="1"/>
  <c r="D43" i="1"/>
  <c r="E43" i="1"/>
  <c r="F43" i="1"/>
  <c r="C43" i="1"/>
  <c r="D48" i="1"/>
  <c r="E48" i="1"/>
  <c r="F48" i="1"/>
  <c r="C48" i="1"/>
  <c r="D53" i="1"/>
  <c r="E53" i="1"/>
  <c r="F53" i="1"/>
  <c r="C53" i="1"/>
  <c r="D60" i="1"/>
  <c r="D59" i="1" s="1"/>
  <c r="E60" i="1"/>
  <c r="E59" i="1" s="1"/>
  <c r="F60" i="1"/>
  <c r="F59" i="1" s="1"/>
  <c r="C60" i="1"/>
  <c r="C59" i="1" s="1"/>
  <c r="H61" i="1"/>
  <c r="H62" i="1"/>
  <c r="H63" i="1"/>
  <c r="H64" i="1"/>
  <c r="G63" i="1"/>
  <c r="G64" i="1"/>
  <c r="G67" i="1"/>
  <c r="G68" i="1"/>
  <c r="G69" i="1"/>
  <c r="G70" i="1"/>
  <c r="D66" i="1"/>
  <c r="D65" i="1" s="1"/>
  <c r="H65" i="1" s="1"/>
  <c r="E66" i="1"/>
  <c r="E65" i="1" s="1"/>
  <c r="F66" i="1"/>
  <c r="F65" i="1" s="1"/>
  <c r="C66" i="1"/>
  <c r="G66" i="1" s="1"/>
  <c r="D73" i="1"/>
  <c r="D72" i="1" s="1"/>
  <c r="D71" i="1" s="1"/>
  <c r="E73" i="1"/>
  <c r="E72" i="1" s="1"/>
  <c r="E71" i="1" s="1"/>
  <c r="F73" i="1"/>
  <c r="F72" i="1" s="1"/>
  <c r="F71" i="1" s="1"/>
  <c r="C73" i="1"/>
  <c r="C72" i="1" s="1"/>
  <c r="C71" i="1" s="1"/>
  <c r="E58" i="1" l="1"/>
  <c r="D58" i="1"/>
  <c r="H58" i="1" s="1"/>
  <c r="C65" i="1"/>
  <c r="G65" i="1" s="1"/>
  <c r="F58" i="1"/>
  <c r="F12" i="1"/>
  <c r="F11" i="1" s="1"/>
  <c r="E12" i="1"/>
  <c r="E11" i="1" s="1"/>
  <c r="H71" i="1"/>
  <c r="G71" i="1"/>
  <c r="H18" i="1"/>
  <c r="G18" i="1"/>
  <c r="H72" i="1"/>
  <c r="G72" i="1"/>
  <c r="H59" i="1"/>
  <c r="G59" i="1"/>
  <c r="C58" i="1"/>
  <c r="G58" i="1" s="1"/>
  <c r="H23" i="1"/>
  <c r="G23" i="1"/>
  <c r="H15" i="1"/>
  <c r="H80" i="1" s="1"/>
  <c r="G15" i="1"/>
  <c r="H68" i="1"/>
  <c r="H66" i="1"/>
  <c r="G62" i="1"/>
  <c r="H60" i="1"/>
  <c r="G60" i="1"/>
  <c r="D13" i="1"/>
  <c r="D12" i="1" s="1"/>
  <c r="D11" i="1" s="1"/>
  <c r="C13" i="1"/>
  <c r="C12" i="1" s="1"/>
  <c r="C11" i="1" s="1"/>
  <c r="H77" i="1"/>
  <c r="G77" i="1"/>
  <c r="H76" i="1"/>
  <c r="G76" i="1"/>
  <c r="H75" i="1"/>
  <c r="G75" i="1"/>
  <c r="H74" i="1"/>
  <c r="G74" i="1"/>
  <c r="H73" i="1"/>
  <c r="G73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G80" i="1" l="1"/>
  <c r="G11" i="1"/>
  <c r="H11" i="1"/>
  <c r="G12" i="1"/>
  <c r="G14" i="1"/>
  <c r="G79" i="1" s="1"/>
  <c r="G16" i="1"/>
  <c r="G81" i="1" s="1"/>
  <c r="G17" i="1"/>
  <c r="G82" i="1" s="1"/>
  <c r="H14" i="1"/>
  <c r="H79" i="1" s="1"/>
  <c r="H78" i="1" s="1"/>
  <c r="H16" i="1"/>
  <c r="H81" i="1" s="1"/>
  <c r="H17" i="1"/>
  <c r="H82" i="1" s="1"/>
  <c r="G78" i="1" l="1"/>
  <c r="H13" i="1"/>
  <c r="G13" i="1"/>
  <c r="H12" i="1" l="1"/>
</calcChain>
</file>

<file path=xl/sharedStrings.xml><?xml version="1.0" encoding="utf-8"?>
<sst xmlns="http://schemas.openxmlformats.org/spreadsheetml/2006/main" count="89" uniqueCount="37">
  <si>
    <t>Комплексный отчет о выполнении муниципальной программы (подпрограммы)</t>
  </si>
  <si>
    <t>(название муниципальной программы (подпрограммы))</t>
  </si>
  <si>
    <t xml:space="preserve">     </t>
  </si>
  <si>
    <t>№ п/п</t>
  </si>
  <si>
    <t>Наименование подпрограммы, мероприятия (с указанием порядкового номера)</t>
  </si>
  <si>
    <t xml:space="preserve">Финансирование по годам реализации, тыс. руб. </t>
  </si>
  <si>
    <t>Всего</t>
  </si>
  <si>
    <t>Плановый объем финансирования  (всего, в т.ч. по источникам)</t>
  </si>
  <si>
    <t>Фактическое финансирование. (всего, в т.ч. по источникам)</t>
  </si>
  <si>
    <t>2015 год</t>
  </si>
  <si>
    <t>2016 год</t>
  </si>
  <si>
    <t>За счет средств ВМР</t>
  </si>
  <si>
    <t>За счет средств бюджета Московской области</t>
  </si>
  <si>
    <t>За счет средств Федерального бюджета</t>
  </si>
  <si>
    <t>За счет средств городских и сельских поселений</t>
  </si>
  <si>
    <t>«Социальная защита в Воскресенском муниципальном районе Московской области на 2015-2019 годы»</t>
  </si>
  <si>
    <r>
      <t xml:space="preserve">     Муниципальный заказчик </t>
    </r>
    <r>
      <rPr>
        <u/>
        <sz val="12"/>
        <color theme="1"/>
        <rFont val="Times New Roman"/>
        <family val="1"/>
        <charset val="204"/>
      </rPr>
      <t>Отдел социальных программ администрации Воскресенского муниципального района</t>
    </r>
  </si>
  <si>
    <t>Подпрограмма: 1 "Доступная среда на 2015-2019 годы"</t>
  </si>
  <si>
    <t>Задача: 1 Увеличение доли доступных для инвалидов и других маломобильных групп населения приоритетных объектов и услуг социальной, транспортной, инженерной инфраструктуры в общем количестве приоритетных объектов в  Воскресенском муниципальном районе</t>
  </si>
  <si>
    <t>Мероприятие 1.1 Создание доступной среды в муниципальных учреждениях культуры</t>
  </si>
  <si>
    <t>Мероприятие 1.2 Повышение уровня доступности приоритетных объектов и услуг в сфере образования</t>
  </si>
  <si>
    <t>Мероприятие 1.3 Повышение уровня доступности приоритетных объектов и услуг в сфере спорта и молодежной политики</t>
  </si>
  <si>
    <t>Мероприятие 1.4 Мероприятия для создания условий доступности приоритетных объектов и услуг в ГП Воскресенск</t>
  </si>
  <si>
    <t>Мероприятие 1.5 Мероприятия для создания условий доступности приоритетных объектов и услуг в ГП Белоозерский</t>
  </si>
  <si>
    <t>Мероприятие 1.6 Мероприятия для создания условий доступности приоритетных объектов и услуг в ГП Хоролово</t>
  </si>
  <si>
    <t>Мероприятие 1.7 Мероприятия для создания условий доступности приоритетных объектов и услуг в ГП им. Цюрупы</t>
  </si>
  <si>
    <t>Мероприятие 1.8 Мероприятия для создания условий доступности приоритетных объектов и услуг в СП Ашитковское</t>
  </si>
  <si>
    <t>Мероприятие 1.9 Мероприятия для создания условий доступности приоритетных объектов и услуг в СП Фединское</t>
  </si>
  <si>
    <t>Подпрограмма: 2. Организация отдыха детей на 2015-2019 годы</t>
  </si>
  <si>
    <t>Задача: 1 Увеличение доли детей в возрасте от 7 до 15 лет, охваченных отдыхом в каникулярное время, к общей численности детей в возрасте от 7 до 15 лет, проживающих на территории Воскресенского муниципального района до 61,5% в 2019 году</t>
  </si>
  <si>
    <t>Меропритие 1.1 Организация отдыха детей в каникулярное время</t>
  </si>
  <si>
    <t>Задача: 2. Увеличение доли детей в возрасте от 5 до 15 лет, находящихся в трудной жизненной ситуации, охваченных отдыхом, к общей численности детей в возрасте от 7 до 15 лет, находящихся в трудной жизненной ситуации, проживающих на территории Воскресенского муниципального района до 55,8% в 2019 году</t>
  </si>
  <si>
    <t>Мероприятие 2.1 Организация отдыха детей на 2015-2019 годы</t>
  </si>
  <si>
    <t>Подпрограмма: 3. Обеспечение реализации мер социальной поддержки, направленных на повышение рождаемости на 2015-2019 годы</t>
  </si>
  <si>
    <t>Задача: 1. Увеличение доли вторых рождений детей до 39,6%, третьих и последующих рождений детей до 17,5% к 2019 году</t>
  </si>
  <si>
    <t>Мероприятие 1.1 Обеспечение реализации мер социальной поддержки, направленных на повышение рождаемости на 2015-2019 годы</t>
  </si>
  <si>
    <t>ИТОГО по муниципальной программе: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</si>
</sst>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6" fillId="0" borderId="2" xfId="0" applyNumberFormat="1" applyFont="1" applyFill="1" applyBorder="1" applyAlignment="1" applyProtection="1">
      <alignment vertical="center" wrapText="1"/>
      <protection locked="0"/>
    </xf>
    <xf numFmtId="4" fontId="5" fillId="0" borderId="4" xfId="0" applyNumberFormat="1" applyFont="1" applyBorder="1" applyAlignment="1">
      <alignment vertical="center" wrapText="1"/>
    </xf>
    <xf numFmtId="4" fontId="6" fillId="0" borderId="5" xfId="0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4" fontId="8" fillId="0" borderId="2" xfId="0" applyNumberFormat="1" applyFont="1" applyFill="1" applyBorder="1" applyAlignment="1" applyProtection="1">
      <alignment vertical="center" wrapText="1"/>
      <protection locked="0"/>
    </xf>
    <xf numFmtId="4" fontId="8" fillId="0" borderId="3" xfId="0" applyNumberFormat="1" applyFont="1" applyFill="1" applyBorder="1" applyAlignment="1" applyProtection="1">
      <alignment vertical="center" wrapText="1"/>
      <protection locked="0"/>
    </xf>
    <xf numFmtId="4" fontId="8" fillId="0" borderId="5" xfId="0" applyNumberFormat="1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/>
    </xf>
    <xf numFmtId="0" fontId="0" fillId="0" borderId="1" xfId="0" applyBorder="1"/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4" fontId="10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topLeftCell="A71" workbookViewId="0">
      <selection activeCell="F84" sqref="F84"/>
    </sheetView>
  </sheetViews>
  <sheetFormatPr defaultRowHeight="14.4" x14ac:dyDescent="0.3"/>
  <cols>
    <col min="1" max="1" width="4.19921875" customWidth="1"/>
    <col min="2" max="2" width="32.3984375" customWidth="1"/>
    <col min="3" max="3" width="9" customWidth="1"/>
    <col min="4" max="4" width="9.09765625" customWidth="1"/>
    <col min="5" max="5" width="9.19921875" customWidth="1"/>
    <col min="6" max="7" width="9.3984375" customWidth="1"/>
    <col min="8" max="8" width="9.19921875" customWidth="1"/>
    <col min="9" max="9" width="11" customWidth="1"/>
  </cols>
  <sheetData>
    <row r="1" spans="1:10" ht="15.5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10" ht="15.55" x14ac:dyDescent="0.3">
      <c r="A2" s="1"/>
      <c r="B2" s="5"/>
      <c r="C2" s="5"/>
      <c r="D2" s="5"/>
      <c r="E2" s="5"/>
      <c r="F2" s="5"/>
      <c r="G2" s="5"/>
      <c r="H2" s="5"/>
    </row>
    <row r="3" spans="1:10" ht="35.35" customHeight="1" x14ac:dyDescent="0.3">
      <c r="A3" s="27" t="s">
        <v>15</v>
      </c>
      <c r="B3" s="27"/>
      <c r="C3" s="27"/>
      <c r="D3" s="27"/>
      <c r="E3" s="27"/>
      <c r="F3" s="27"/>
      <c r="G3" s="27"/>
      <c r="H3" s="27"/>
    </row>
    <row r="4" spans="1:10" ht="15.55" x14ac:dyDescent="0.3">
      <c r="A4" s="26" t="s">
        <v>1</v>
      </c>
      <c r="B4" s="26"/>
      <c r="C4" s="26"/>
      <c r="D4" s="26"/>
      <c r="E4" s="26"/>
      <c r="F4" s="26"/>
      <c r="G4" s="26"/>
      <c r="H4" s="26"/>
    </row>
    <row r="5" spans="1:10" ht="25.5" customHeight="1" x14ac:dyDescent="0.3">
      <c r="A5" s="27" t="s">
        <v>16</v>
      </c>
      <c r="B5" s="27"/>
      <c r="C5" s="27"/>
      <c r="D5" s="27"/>
      <c r="E5" s="27"/>
      <c r="F5" s="27"/>
      <c r="G5" s="27"/>
      <c r="H5" s="27"/>
    </row>
    <row r="6" spans="1:10" ht="15.55" x14ac:dyDescent="0.3">
      <c r="A6" s="2" t="s">
        <v>2</v>
      </c>
    </row>
    <row r="7" spans="1:10" x14ac:dyDescent="0.3">
      <c r="A7" s="28" t="s">
        <v>3</v>
      </c>
      <c r="B7" s="28" t="s">
        <v>4</v>
      </c>
      <c r="C7" s="28" t="s">
        <v>5</v>
      </c>
      <c r="D7" s="28"/>
      <c r="E7" s="28"/>
      <c r="F7" s="28"/>
      <c r="G7" s="28"/>
      <c r="H7" s="28"/>
    </row>
    <row r="8" spans="1:10" ht="14.95" customHeight="1" x14ac:dyDescent="0.3">
      <c r="A8" s="28"/>
      <c r="B8" s="28"/>
      <c r="C8" s="28" t="s">
        <v>9</v>
      </c>
      <c r="D8" s="28"/>
      <c r="E8" s="28" t="s">
        <v>10</v>
      </c>
      <c r="F8" s="28"/>
      <c r="G8" s="28" t="s">
        <v>6</v>
      </c>
      <c r="H8" s="28"/>
    </row>
    <row r="9" spans="1:10" ht="39.9" x14ac:dyDescent="0.3">
      <c r="A9" s="28"/>
      <c r="B9" s="28"/>
      <c r="C9" s="3" t="s">
        <v>7</v>
      </c>
      <c r="D9" s="3" t="s">
        <v>8</v>
      </c>
      <c r="E9" s="3" t="s">
        <v>7</v>
      </c>
      <c r="F9" s="3" t="s">
        <v>8</v>
      </c>
      <c r="G9" s="3" t="s">
        <v>7</v>
      </c>
      <c r="H9" s="3" t="s">
        <v>8</v>
      </c>
    </row>
    <row r="10" spans="1:10" x14ac:dyDescent="0.3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11</v>
      </c>
      <c r="H10" s="3">
        <v>12</v>
      </c>
    </row>
    <row r="11" spans="1:10" ht="19.95" x14ac:dyDescent="0.3">
      <c r="A11" s="4"/>
      <c r="B11" s="4" t="s">
        <v>17</v>
      </c>
      <c r="C11" s="6">
        <f>C12</f>
        <v>8552.5999999999985</v>
      </c>
      <c r="D11" s="6">
        <f t="shared" ref="D11:F11" si="0">D12</f>
        <v>7387.7600000000011</v>
      </c>
      <c r="E11" s="6">
        <f t="shared" si="0"/>
        <v>3869.1000000000004</v>
      </c>
      <c r="F11" s="6">
        <f t="shared" si="0"/>
        <v>3591.89</v>
      </c>
      <c r="G11" s="20">
        <f>C11+E11</f>
        <v>12421.699999999999</v>
      </c>
      <c r="H11" s="20">
        <f>D11+F11</f>
        <v>10979.650000000001</v>
      </c>
      <c r="J11" s="12"/>
    </row>
    <row r="12" spans="1:10" ht="59.85" x14ac:dyDescent="0.3">
      <c r="A12" s="4"/>
      <c r="B12" s="4" t="s">
        <v>18</v>
      </c>
      <c r="C12" s="6">
        <f>C13+C18+C23+C28+C33+C38+C43+C48+C53</f>
        <v>8552.5999999999985</v>
      </c>
      <c r="D12" s="6">
        <f t="shared" ref="D12:F12" si="1">D13+D18+D23+D28+D33+D38+D43+D48+D53</f>
        <v>7387.7600000000011</v>
      </c>
      <c r="E12" s="6">
        <f t="shared" si="1"/>
        <v>3869.1000000000004</v>
      </c>
      <c r="F12" s="6">
        <f t="shared" si="1"/>
        <v>3591.89</v>
      </c>
      <c r="G12" s="6">
        <f>C12+E12</f>
        <v>12421.699999999999</v>
      </c>
      <c r="H12" s="6">
        <f t="shared" ref="H12:H27" si="2">D12+F12</f>
        <v>10979.650000000001</v>
      </c>
    </row>
    <row r="13" spans="1:10" ht="19.95" x14ac:dyDescent="0.3">
      <c r="A13" s="4"/>
      <c r="B13" s="4" t="s">
        <v>19</v>
      </c>
      <c r="C13" s="9">
        <f>C14+C15</f>
        <v>572.1</v>
      </c>
      <c r="D13" s="9">
        <f>D14+D15</f>
        <v>571.97</v>
      </c>
      <c r="E13" s="6">
        <f>E14+E15+E16+E17</f>
        <v>168.24</v>
      </c>
      <c r="F13" s="6">
        <f>F14+F15+F16+F17</f>
        <v>168.24</v>
      </c>
      <c r="G13" s="6">
        <f t="shared" ref="G13:G27" si="3">C13+E13</f>
        <v>740.34</v>
      </c>
      <c r="H13" s="6">
        <f t="shared" si="2"/>
        <v>740.21</v>
      </c>
    </row>
    <row r="14" spans="1:10" x14ac:dyDescent="0.3">
      <c r="A14" s="4"/>
      <c r="B14" s="7" t="s">
        <v>11</v>
      </c>
      <c r="C14" s="9">
        <v>572.1</v>
      </c>
      <c r="D14" s="9">
        <v>571.97</v>
      </c>
      <c r="E14" s="9">
        <v>50.47</v>
      </c>
      <c r="F14" s="9">
        <v>50.47</v>
      </c>
      <c r="G14" s="6">
        <f t="shared" si="3"/>
        <v>622.57000000000005</v>
      </c>
      <c r="H14" s="6">
        <f t="shared" si="2"/>
        <v>622.44000000000005</v>
      </c>
    </row>
    <row r="15" spans="1:10" x14ac:dyDescent="0.3">
      <c r="A15" s="4"/>
      <c r="B15" s="7" t="s">
        <v>14</v>
      </c>
      <c r="C15" s="9"/>
      <c r="D15" s="9"/>
      <c r="E15" s="9"/>
      <c r="F15" s="9"/>
      <c r="G15" s="8">
        <f t="shared" ref="G15" si="4">C15+E15</f>
        <v>0</v>
      </c>
      <c r="H15" s="8">
        <f t="shared" ref="H15" si="5">D15+F15</f>
        <v>0</v>
      </c>
    </row>
    <row r="16" spans="1:10" x14ac:dyDescent="0.3">
      <c r="A16" s="4"/>
      <c r="B16" s="7" t="s">
        <v>12</v>
      </c>
      <c r="C16" s="8"/>
      <c r="D16" s="8"/>
      <c r="E16" s="8"/>
      <c r="F16" s="8"/>
      <c r="G16" s="8">
        <f t="shared" si="3"/>
        <v>0</v>
      </c>
      <c r="H16" s="8">
        <f t="shared" si="2"/>
        <v>0</v>
      </c>
    </row>
    <row r="17" spans="1:9" x14ac:dyDescent="0.3">
      <c r="A17" s="4"/>
      <c r="B17" s="7" t="s">
        <v>13</v>
      </c>
      <c r="C17" s="8"/>
      <c r="D17" s="8"/>
      <c r="E17" s="8">
        <v>117.77</v>
      </c>
      <c r="F17" s="8">
        <v>117.77</v>
      </c>
      <c r="G17" s="8">
        <f t="shared" si="3"/>
        <v>117.77</v>
      </c>
      <c r="H17" s="8">
        <f t="shared" si="2"/>
        <v>117.77</v>
      </c>
    </row>
    <row r="18" spans="1:9" ht="29.95" x14ac:dyDescent="0.3">
      <c r="A18" s="4"/>
      <c r="B18" s="4" t="s">
        <v>20</v>
      </c>
      <c r="C18" s="8">
        <f>C19+C20+C21+C22</f>
        <v>1669.7</v>
      </c>
      <c r="D18" s="8">
        <f t="shared" ref="D18:F18" si="6">D19+D20+D21+D22</f>
        <v>1668.41</v>
      </c>
      <c r="E18" s="8">
        <f t="shared" si="6"/>
        <v>2065.4</v>
      </c>
      <c r="F18" s="8">
        <f t="shared" si="6"/>
        <v>2062.96</v>
      </c>
      <c r="G18" s="8">
        <f t="shared" si="3"/>
        <v>3735.1000000000004</v>
      </c>
      <c r="H18" s="8">
        <f t="shared" si="2"/>
        <v>3731.37</v>
      </c>
    </row>
    <row r="19" spans="1:9" x14ac:dyDescent="0.3">
      <c r="A19" s="4"/>
      <c r="B19" s="7" t="s">
        <v>11</v>
      </c>
      <c r="C19" s="8">
        <v>1669.7</v>
      </c>
      <c r="D19" s="8">
        <v>1668.41</v>
      </c>
      <c r="E19" s="8">
        <v>1281.4000000000001</v>
      </c>
      <c r="F19" s="8">
        <v>1278.96</v>
      </c>
      <c r="G19" s="8">
        <f t="shared" si="3"/>
        <v>2951.1000000000004</v>
      </c>
      <c r="H19" s="8">
        <f t="shared" si="2"/>
        <v>2947.37</v>
      </c>
    </row>
    <row r="20" spans="1:9" x14ac:dyDescent="0.3">
      <c r="A20" s="4"/>
      <c r="B20" s="7" t="s">
        <v>14</v>
      </c>
      <c r="C20" s="8"/>
      <c r="D20" s="8"/>
      <c r="E20" s="8"/>
      <c r="F20" s="8"/>
      <c r="G20" s="8">
        <f t="shared" si="3"/>
        <v>0</v>
      </c>
      <c r="H20" s="8">
        <f t="shared" si="2"/>
        <v>0</v>
      </c>
    </row>
    <row r="21" spans="1:9" x14ac:dyDescent="0.3">
      <c r="A21" s="4"/>
      <c r="B21" s="7" t="s">
        <v>12</v>
      </c>
      <c r="C21" s="8"/>
      <c r="D21" s="8"/>
      <c r="E21" s="8">
        <v>784</v>
      </c>
      <c r="F21" s="8">
        <v>784</v>
      </c>
      <c r="G21" s="8">
        <f t="shared" si="3"/>
        <v>784</v>
      </c>
      <c r="H21" s="8">
        <f t="shared" si="2"/>
        <v>784</v>
      </c>
    </row>
    <row r="22" spans="1:9" x14ac:dyDescent="0.3">
      <c r="A22" s="4"/>
      <c r="B22" s="7" t="s">
        <v>13</v>
      </c>
      <c r="C22" s="8"/>
      <c r="D22" s="8"/>
      <c r="E22" s="8"/>
      <c r="F22" s="8"/>
      <c r="G22" s="8">
        <f t="shared" si="3"/>
        <v>0</v>
      </c>
      <c r="H22" s="8">
        <f t="shared" si="2"/>
        <v>0</v>
      </c>
    </row>
    <row r="23" spans="1:9" ht="29.95" x14ac:dyDescent="0.3">
      <c r="A23" s="4"/>
      <c r="B23" s="4" t="s">
        <v>21</v>
      </c>
      <c r="C23" s="8">
        <f>C24+C25+C26+C27</f>
        <v>2237.6800000000003</v>
      </c>
      <c r="D23" s="8">
        <f t="shared" ref="D23:F23" si="7">D24+D25+D26+D27</f>
        <v>2237.6800000000003</v>
      </c>
      <c r="E23" s="8">
        <f t="shared" si="7"/>
        <v>0</v>
      </c>
      <c r="F23" s="8">
        <f t="shared" si="7"/>
        <v>0</v>
      </c>
      <c r="G23" s="8">
        <f t="shared" si="3"/>
        <v>2237.6800000000003</v>
      </c>
      <c r="H23" s="8">
        <f t="shared" si="2"/>
        <v>2237.6800000000003</v>
      </c>
    </row>
    <row r="24" spans="1:9" x14ac:dyDescent="0.3">
      <c r="A24" s="4"/>
      <c r="B24" s="7" t="s">
        <v>11</v>
      </c>
      <c r="C24" s="8">
        <v>89</v>
      </c>
      <c r="D24" s="8">
        <v>89</v>
      </c>
      <c r="E24" s="8"/>
      <c r="F24" s="8"/>
      <c r="G24" s="8">
        <f t="shared" si="3"/>
        <v>89</v>
      </c>
      <c r="H24" s="8">
        <f t="shared" si="2"/>
        <v>89</v>
      </c>
    </row>
    <row r="25" spans="1:9" x14ac:dyDescent="0.3">
      <c r="A25" s="4"/>
      <c r="B25" s="7" t="s">
        <v>14</v>
      </c>
      <c r="C25" s="8"/>
      <c r="D25" s="8"/>
      <c r="E25" s="8"/>
      <c r="F25" s="8"/>
      <c r="G25" s="8">
        <f t="shared" si="3"/>
        <v>0</v>
      </c>
      <c r="H25" s="8">
        <f t="shared" si="2"/>
        <v>0</v>
      </c>
    </row>
    <row r="26" spans="1:9" x14ac:dyDescent="0.3">
      <c r="A26" s="4"/>
      <c r="B26" s="7" t="s">
        <v>12</v>
      </c>
      <c r="C26" s="8">
        <v>889.94</v>
      </c>
      <c r="D26" s="8">
        <v>889.94</v>
      </c>
      <c r="E26" s="8"/>
      <c r="F26" s="8"/>
      <c r="G26" s="8">
        <f t="shared" si="3"/>
        <v>889.94</v>
      </c>
      <c r="H26" s="8">
        <f t="shared" si="2"/>
        <v>889.94</v>
      </c>
    </row>
    <row r="27" spans="1:9" x14ac:dyDescent="0.3">
      <c r="A27" s="4"/>
      <c r="B27" s="7" t="s">
        <v>13</v>
      </c>
      <c r="C27" s="8">
        <v>1258.74</v>
      </c>
      <c r="D27" s="8">
        <v>1258.74</v>
      </c>
      <c r="E27" s="8"/>
      <c r="F27" s="8"/>
      <c r="G27" s="8">
        <f t="shared" si="3"/>
        <v>1258.74</v>
      </c>
      <c r="H27" s="8">
        <f t="shared" si="2"/>
        <v>1258.74</v>
      </c>
    </row>
    <row r="28" spans="1:9" ht="29.95" x14ac:dyDescent="0.3">
      <c r="A28" s="4"/>
      <c r="B28" s="4" t="s">
        <v>22</v>
      </c>
      <c r="C28" s="9">
        <f>C29+C30+C31+C32</f>
        <v>3727</v>
      </c>
      <c r="D28" s="9">
        <f t="shared" ref="D28:F28" si="8">D29+D30+D31+D32</f>
        <v>2566.56</v>
      </c>
      <c r="E28" s="9">
        <f t="shared" si="8"/>
        <v>1395</v>
      </c>
      <c r="F28" s="9">
        <f t="shared" si="8"/>
        <v>1120.23</v>
      </c>
      <c r="G28" s="6">
        <f t="shared" ref="G28:G77" si="9">C28+E28</f>
        <v>5122</v>
      </c>
      <c r="H28" s="6">
        <f t="shared" ref="H28:H77" si="10">D28+F28</f>
        <v>3686.79</v>
      </c>
    </row>
    <row r="29" spans="1:9" s="14" customFormat="1" x14ac:dyDescent="0.3">
      <c r="A29" s="7"/>
      <c r="B29" s="7" t="s">
        <v>11</v>
      </c>
      <c r="C29" s="8">
        <v>92</v>
      </c>
      <c r="D29" s="8">
        <v>92</v>
      </c>
      <c r="E29" s="8"/>
      <c r="F29" s="8"/>
      <c r="G29" s="8">
        <f t="shared" si="9"/>
        <v>92</v>
      </c>
      <c r="H29" s="8">
        <f t="shared" si="10"/>
        <v>92</v>
      </c>
      <c r="I29" s="13"/>
    </row>
    <row r="30" spans="1:9" s="14" customFormat="1" x14ac:dyDescent="0.3">
      <c r="A30" s="7"/>
      <c r="B30" s="7" t="s">
        <v>14</v>
      </c>
      <c r="C30" s="15">
        <v>3420</v>
      </c>
      <c r="D30" s="15">
        <v>2259.56</v>
      </c>
      <c r="E30" s="15">
        <v>1395</v>
      </c>
      <c r="F30" s="15">
        <v>1120.23</v>
      </c>
      <c r="G30" s="8">
        <f t="shared" si="9"/>
        <v>4815</v>
      </c>
      <c r="H30" s="8">
        <f t="shared" si="10"/>
        <v>3379.79</v>
      </c>
    </row>
    <row r="31" spans="1:9" s="14" customFormat="1" x14ac:dyDescent="0.3">
      <c r="A31" s="7"/>
      <c r="B31" s="7" t="s">
        <v>12</v>
      </c>
      <c r="C31" s="8">
        <v>215</v>
      </c>
      <c r="D31" s="8">
        <v>215</v>
      </c>
      <c r="E31" s="8"/>
      <c r="F31" s="8"/>
      <c r="G31" s="8">
        <f t="shared" si="9"/>
        <v>215</v>
      </c>
      <c r="H31" s="8">
        <f t="shared" si="10"/>
        <v>215</v>
      </c>
    </row>
    <row r="32" spans="1:9" s="14" customFormat="1" x14ac:dyDescent="0.3">
      <c r="A32" s="7"/>
      <c r="B32" s="7" t="s">
        <v>13</v>
      </c>
      <c r="C32" s="8"/>
      <c r="D32" s="8"/>
      <c r="E32" s="8"/>
      <c r="F32" s="8"/>
      <c r="G32" s="8">
        <f t="shared" si="9"/>
        <v>0</v>
      </c>
      <c r="H32" s="8">
        <f t="shared" si="10"/>
        <v>0</v>
      </c>
    </row>
    <row r="33" spans="1:8" ht="29.95" x14ac:dyDescent="0.3">
      <c r="A33" s="4"/>
      <c r="B33" s="4" t="s">
        <v>23</v>
      </c>
      <c r="C33" s="9">
        <f>C34+C35+C36+C37</f>
        <v>72.72</v>
      </c>
      <c r="D33" s="9">
        <f t="shared" ref="D33:F33" si="11">D34+D35+D36+D37</f>
        <v>72.72</v>
      </c>
      <c r="E33" s="9">
        <f t="shared" si="11"/>
        <v>57.46</v>
      </c>
      <c r="F33" s="9">
        <f t="shared" si="11"/>
        <v>57.46</v>
      </c>
      <c r="G33" s="6">
        <f t="shared" si="9"/>
        <v>130.18</v>
      </c>
      <c r="H33" s="6">
        <f t="shared" si="10"/>
        <v>130.18</v>
      </c>
    </row>
    <row r="34" spans="1:8" s="14" customFormat="1" x14ac:dyDescent="0.3">
      <c r="A34" s="7"/>
      <c r="B34" s="7" t="s">
        <v>11</v>
      </c>
      <c r="C34" s="8"/>
      <c r="D34" s="8"/>
      <c r="E34" s="8"/>
      <c r="F34" s="8"/>
      <c r="G34" s="8">
        <f t="shared" si="9"/>
        <v>0</v>
      </c>
      <c r="H34" s="8">
        <f t="shared" si="10"/>
        <v>0</v>
      </c>
    </row>
    <row r="35" spans="1:8" s="14" customFormat="1" x14ac:dyDescent="0.3">
      <c r="A35" s="7"/>
      <c r="B35" s="7" t="s">
        <v>14</v>
      </c>
      <c r="C35" s="15">
        <v>72.72</v>
      </c>
      <c r="D35" s="15">
        <v>72.72</v>
      </c>
      <c r="E35" s="15">
        <v>57.46</v>
      </c>
      <c r="F35" s="15">
        <v>57.46</v>
      </c>
      <c r="G35" s="8">
        <f t="shared" si="9"/>
        <v>130.18</v>
      </c>
      <c r="H35" s="8">
        <f t="shared" si="10"/>
        <v>130.18</v>
      </c>
    </row>
    <row r="36" spans="1:8" s="14" customFormat="1" x14ac:dyDescent="0.3">
      <c r="A36" s="7"/>
      <c r="B36" s="7" t="s">
        <v>12</v>
      </c>
      <c r="C36" s="8"/>
      <c r="D36" s="8"/>
      <c r="E36" s="8"/>
      <c r="F36" s="8"/>
      <c r="G36" s="8">
        <f t="shared" si="9"/>
        <v>0</v>
      </c>
      <c r="H36" s="8">
        <f t="shared" si="10"/>
        <v>0</v>
      </c>
    </row>
    <row r="37" spans="1:8" s="14" customFormat="1" x14ac:dyDescent="0.3">
      <c r="A37" s="7"/>
      <c r="B37" s="7" t="s">
        <v>13</v>
      </c>
      <c r="C37" s="8"/>
      <c r="D37" s="8"/>
      <c r="E37" s="8"/>
      <c r="F37" s="8"/>
      <c r="G37" s="8">
        <f t="shared" si="9"/>
        <v>0</v>
      </c>
      <c r="H37" s="8">
        <f t="shared" si="10"/>
        <v>0</v>
      </c>
    </row>
    <row r="38" spans="1:8" ht="29.95" x14ac:dyDescent="0.3">
      <c r="A38" s="4"/>
      <c r="B38" s="4" t="s">
        <v>24</v>
      </c>
      <c r="C38" s="9">
        <f>C39+C40+C41+C42</f>
        <v>93.4</v>
      </c>
      <c r="D38" s="9">
        <f t="shared" ref="D38:F38" si="12">D39+D40+D41+D42</f>
        <v>92.9</v>
      </c>
      <c r="E38" s="9">
        <f t="shared" si="12"/>
        <v>63</v>
      </c>
      <c r="F38" s="9">
        <f t="shared" si="12"/>
        <v>63</v>
      </c>
      <c r="G38" s="6">
        <f t="shared" si="9"/>
        <v>156.4</v>
      </c>
      <c r="H38" s="6">
        <f t="shared" si="10"/>
        <v>155.9</v>
      </c>
    </row>
    <row r="39" spans="1:8" s="14" customFormat="1" x14ac:dyDescent="0.3">
      <c r="A39" s="7"/>
      <c r="B39" s="7" t="s">
        <v>11</v>
      </c>
      <c r="C39" s="8"/>
      <c r="D39" s="8"/>
      <c r="E39" s="8"/>
      <c r="F39" s="8"/>
      <c r="G39" s="8">
        <f t="shared" si="9"/>
        <v>0</v>
      </c>
      <c r="H39" s="8">
        <f t="shared" si="10"/>
        <v>0</v>
      </c>
    </row>
    <row r="40" spans="1:8" s="14" customFormat="1" x14ac:dyDescent="0.3">
      <c r="A40" s="7"/>
      <c r="B40" s="7" t="s">
        <v>14</v>
      </c>
      <c r="C40" s="15">
        <v>93.4</v>
      </c>
      <c r="D40" s="15">
        <v>92.9</v>
      </c>
      <c r="E40" s="15">
        <v>63</v>
      </c>
      <c r="F40" s="15">
        <v>63</v>
      </c>
      <c r="G40" s="8">
        <f t="shared" si="9"/>
        <v>156.4</v>
      </c>
      <c r="H40" s="8">
        <f t="shared" si="10"/>
        <v>155.9</v>
      </c>
    </row>
    <row r="41" spans="1:8" s="14" customFormat="1" x14ac:dyDescent="0.3">
      <c r="A41" s="7"/>
      <c r="B41" s="7" t="s">
        <v>12</v>
      </c>
      <c r="C41" s="8"/>
      <c r="D41" s="8"/>
      <c r="E41" s="8"/>
      <c r="F41" s="8"/>
      <c r="G41" s="8">
        <f t="shared" si="9"/>
        <v>0</v>
      </c>
      <c r="H41" s="8">
        <f t="shared" si="10"/>
        <v>0</v>
      </c>
    </row>
    <row r="42" spans="1:8" s="14" customFormat="1" x14ac:dyDescent="0.3">
      <c r="A42" s="7"/>
      <c r="B42" s="7" t="s">
        <v>13</v>
      </c>
      <c r="C42" s="8"/>
      <c r="D42" s="8"/>
      <c r="E42" s="8"/>
      <c r="F42" s="8"/>
      <c r="G42" s="8">
        <f t="shared" si="9"/>
        <v>0</v>
      </c>
      <c r="H42" s="8">
        <f t="shared" si="10"/>
        <v>0</v>
      </c>
    </row>
    <row r="43" spans="1:8" ht="29.95" x14ac:dyDescent="0.3">
      <c r="A43" s="4"/>
      <c r="B43" s="4" t="s">
        <v>25</v>
      </c>
      <c r="C43" s="9">
        <f>C44+C45+C46+C47</f>
        <v>100</v>
      </c>
      <c r="D43" s="9">
        <f t="shared" ref="D43:F43" si="13">D44+D45+D46+D47</f>
        <v>98</v>
      </c>
      <c r="E43" s="9">
        <f t="shared" si="13"/>
        <v>0</v>
      </c>
      <c r="F43" s="9">
        <f t="shared" si="13"/>
        <v>0</v>
      </c>
      <c r="G43" s="6">
        <f t="shared" si="9"/>
        <v>100</v>
      </c>
      <c r="H43" s="6">
        <f t="shared" si="10"/>
        <v>98</v>
      </c>
    </row>
    <row r="44" spans="1:8" s="14" customFormat="1" x14ac:dyDescent="0.3">
      <c r="A44" s="7"/>
      <c r="B44" s="7" t="s">
        <v>11</v>
      </c>
      <c r="C44" s="8"/>
      <c r="D44" s="8"/>
      <c r="E44" s="8"/>
      <c r="F44" s="8"/>
      <c r="G44" s="8">
        <f t="shared" si="9"/>
        <v>0</v>
      </c>
      <c r="H44" s="8">
        <f t="shared" si="10"/>
        <v>0</v>
      </c>
    </row>
    <row r="45" spans="1:8" s="14" customFormat="1" x14ac:dyDescent="0.3">
      <c r="A45" s="7"/>
      <c r="B45" s="7" t="s">
        <v>14</v>
      </c>
      <c r="C45" s="15">
        <v>100</v>
      </c>
      <c r="D45" s="15">
        <v>98</v>
      </c>
      <c r="E45" s="15"/>
      <c r="F45" s="15"/>
      <c r="G45" s="8">
        <f t="shared" si="9"/>
        <v>100</v>
      </c>
      <c r="H45" s="8">
        <f t="shared" si="10"/>
        <v>98</v>
      </c>
    </row>
    <row r="46" spans="1:8" s="14" customFormat="1" x14ac:dyDescent="0.3">
      <c r="A46" s="7"/>
      <c r="B46" s="7" t="s">
        <v>12</v>
      </c>
      <c r="C46" s="8"/>
      <c r="D46" s="8"/>
      <c r="E46" s="8"/>
      <c r="F46" s="8"/>
      <c r="G46" s="8">
        <f t="shared" si="9"/>
        <v>0</v>
      </c>
      <c r="H46" s="8">
        <f t="shared" si="10"/>
        <v>0</v>
      </c>
    </row>
    <row r="47" spans="1:8" s="14" customFormat="1" x14ac:dyDescent="0.3">
      <c r="A47" s="7"/>
      <c r="B47" s="7" t="s">
        <v>13</v>
      </c>
      <c r="C47" s="8"/>
      <c r="D47" s="8"/>
      <c r="E47" s="8"/>
      <c r="F47" s="8"/>
      <c r="G47" s="8">
        <f t="shared" si="9"/>
        <v>0</v>
      </c>
      <c r="H47" s="8">
        <f t="shared" si="10"/>
        <v>0</v>
      </c>
    </row>
    <row r="48" spans="1:8" ht="29.95" x14ac:dyDescent="0.3">
      <c r="A48" s="4"/>
      <c r="B48" s="4" t="s">
        <v>26</v>
      </c>
      <c r="C48" s="9">
        <f>C49+C50+C51+C52</f>
        <v>70</v>
      </c>
      <c r="D48" s="9">
        <f t="shared" ref="D48:F48" si="14">D49+D50+D51+D52</f>
        <v>69.52</v>
      </c>
      <c r="E48" s="9">
        <f t="shared" si="14"/>
        <v>70</v>
      </c>
      <c r="F48" s="9">
        <f t="shared" si="14"/>
        <v>70</v>
      </c>
      <c r="G48" s="6">
        <f t="shared" si="9"/>
        <v>140</v>
      </c>
      <c r="H48" s="6">
        <f t="shared" si="10"/>
        <v>139.51999999999998</v>
      </c>
    </row>
    <row r="49" spans="1:8" s="14" customFormat="1" x14ac:dyDescent="0.3">
      <c r="A49" s="7"/>
      <c r="B49" s="7" t="s">
        <v>11</v>
      </c>
      <c r="C49" s="8"/>
      <c r="D49" s="8"/>
      <c r="E49" s="8"/>
      <c r="F49" s="8"/>
      <c r="G49" s="8">
        <f t="shared" si="9"/>
        <v>0</v>
      </c>
      <c r="H49" s="8">
        <f t="shared" si="10"/>
        <v>0</v>
      </c>
    </row>
    <row r="50" spans="1:8" s="14" customFormat="1" x14ac:dyDescent="0.3">
      <c r="A50" s="7"/>
      <c r="B50" s="7" t="s">
        <v>14</v>
      </c>
      <c r="C50" s="15">
        <v>70</v>
      </c>
      <c r="D50" s="15">
        <v>69.52</v>
      </c>
      <c r="E50" s="15">
        <v>70</v>
      </c>
      <c r="F50" s="15">
        <v>70</v>
      </c>
      <c r="G50" s="8">
        <f t="shared" si="9"/>
        <v>140</v>
      </c>
      <c r="H50" s="8">
        <f t="shared" si="10"/>
        <v>139.51999999999998</v>
      </c>
    </row>
    <row r="51" spans="1:8" s="14" customFormat="1" x14ac:dyDescent="0.3">
      <c r="A51" s="7"/>
      <c r="B51" s="7" t="s">
        <v>12</v>
      </c>
      <c r="C51" s="8"/>
      <c r="D51" s="8"/>
      <c r="E51" s="8"/>
      <c r="F51" s="8"/>
      <c r="G51" s="8">
        <f t="shared" si="9"/>
        <v>0</v>
      </c>
      <c r="H51" s="8">
        <f t="shared" si="10"/>
        <v>0</v>
      </c>
    </row>
    <row r="52" spans="1:8" s="14" customFormat="1" x14ac:dyDescent="0.3">
      <c r="A52" s="7"/>
      <c r="B52" s="7" t="s">
        <v>13</v>
      </c>
      <c r="C52" s="8"/>
      <c r="D52" s="8"/>
      <c r="E52" s="8"/>
      <c r="F52" s="8"/>
      <c r="G52" s="8">
        <f t="shared" si="9"/>
        <v>0</v>
      </c>
      <c r="H52" s="8">
        <f t="shared" si="10"/>
        <v>0</v>
      </c>
    </row>
    <row r="53" spans="1:8" ht="29.95" x14ac:dyDescent="0.3">
      <c r="A53" s="4"/>
      <c r="B53" s="4" t="s">
        <v>27</v>
      </c>
      <c r="C53" s="9">
        <f>C54+C55+C56+C57</f>
        <v>10</v>
      </c>
      <c r="D53" s="9">
        <f t="shared" ref="D53:F53" si="15">D54+D55+D56+D57</f>
        <v>10</v>
      </c>
      <c r="E53" s="9">
        <f t="shared" si="15"/>
        <v>50</v>
      </c>
      <c r="F53" s="9">
        <f t="shared" si="15"/>
        <v>50</v>
      </c>
      <c r="G53" s="6">
        <f t="shared" si="9"/>
        <v>60</v>
      </c>
      <c r="H53" s="6">
        <f t="shared" si="10"/>
        <v>60</v>
      </c>
    </row>
    <row r="54" spans="1:8" s="14" customFormat="1" x14ac:dyDescent="0.3">
      <c r="A54" s="7"/>
      <c r="B54" s="7" t="s">
        <v>11</v>
      </c>
      <c r="C54" s="8"/>
      <c r="D54" s="8"/>
      <c r="E54" s="8"/>
      <c r="F54" s="8"/>
      <c r="G54" s="8">
        <f t="shared" si="9"/>
        <v>0</v>
      </c>
      <c r="H54" s="8">
        <f t="shared" si="10"/>
        <v>0</v>
      </c>
    </row>
    <row r="55" spans="1:8" s="14" customFormat="1" x14ac:dyDescent="0.3">
      <c r="A55" s="7"/>
      <c r="B55" s="7" t="s">
        <v>14</v>
      </c>
      <c r="C55" s="15">
        <v>10</v>
      </c>
      <c r="D55" s="15">
        <v>10</v>
      </c>
      <c r="E55" s="15">
        <v>50</v>
      </c>
      <c r="F55" s="15">
        <v>50</v>
      </c>
      <c r="G55" s="8">
        <f t="shared" si="9"/>
        <v>60</v>
      </c>
      <c r="H55" s="8">
        <f t="shared" si="10"/>
        <v>60</v>
      </c>
    </row>
    <row r="56" spans="1:8" s="14" customFormat="1" x14ac:dyDescent="0.3">
      <c r="A56" s="7"/>
      <c r="B56" s="7" t="s">
        <v>12</v>
      </c>
      <c r="C56" s="8"/>
      <c r="D56" s="8"/>
      <c r="E56" s="8"/>
      <c r="F56" s="8"/>
      <c r="G56" s="8">
        <f t="shared" si="9"/>
        <v>0</v>
      </c>
      <c r="H56" s="8">
        <f t="shared" si="10"/>
        <v>0</v>
      </c>
    </row>
    <row r="57" spans="1:8" s="14" customFormat="1" x14ac:dyDescent="0.3">
      <c r="A57" s="7"/>
      <c r="B57" s="7" t="s">
        <v>13</v>
      </c>
      <c r="C57" s="8"/>
      <c r="D57" s="8"/>
      <c r="E57" s="8"/>
      <c r="F57" s="8"/>
      <c r="G57" s="8">
        <f t="shared" si="9"/>
        <v>0</v>
      </c>
      <c r="H57" s="8">
        <f t="shared" si="10"/>
        <v>0</v>
      </c>
    </row>
    <row r="58" spans="1:8" s="14" customFormat="1" ht="19.95" x14ac:dyDescent="0.3">
      <c r="A58" s="7"/>
      <c r="B58" s="4" t="s">
        <v>28</v>
      </c>
      <c r="C58" s="8">
        <f>C59+C65</f>
        <v>16114.7</v>
      </c>
      <c r="D58" s="8">
        <f t="shared" ref="D58:F58" si="16">D59+D65</f>
        <v>15414.14</v>
      </c>
      <c r="E58" s="8">
        <f t="shared" si="16"/>
        <v>16261.5</v>
      </c>
      <c r="F58" s="8">
        <f t="shared" si="16"/>
        <v>16229.4</v>
      </c>
      <c r="G58" s="8">
        <f t="shared" si="9"/>
        <v>32376.2</v>
      </c>
      <c r="H58" s="8">
        <f t="shared" si="10"/>
        <v>31643.54</v>
      </c>
    </row>
    <row r="59" spans="1:8" s="14" customFormat="1" ht="49.85" x14ac:dyDescent="0.3">
      <c r="A59" s="7"/>
      <c r="B59" s="4" t="s">
        <v>29</v>
      </c>
      <c r="C59" s="8">
        <f>C60</f>
        <v>16114.7</v>
      </c>
      <c r="D59" s="8">
        <f t="shared" ref="D59:F59" si="17">D60</f>
        <v>15414.14</v>
      </c>
      <c r="E59" s="8">
        <f t="shared" si="17"/>
        <v>16261.5</v>
      </c>
      <c r="F59" s="8">
        <f t="shared" si="17"/>
        <v>16229.4</v>
      </c>
      <c r="G59" s="8">
        <f t="shared" si="9"/>
        <v>32376.2</v>
      </c>
      <c r="H59" s="8">
        <f t="shared" si="10"/>
        <v>31643.54</v>
      </c>
    </row>
    <row r="60" spans="1:8" ht="19.95" x14ac:dyDescent="0.3">
      <c r="A60" s="18"/>
      <c r="B60" s="19" t="s">
        <v>30</v>
      </c>
      <c r="C60" s="11">
        <f>C61+C62+C63+C64</f>
        <v>16114.7</v>
      </c>
      <c r="D60" s="11">
        <f t="shared" ref="D60:F60" si="18">D61+D62+D63+D64</f>
        <v>15414.14</v>
      </c>
      <c r="E60" s="11">
        <f t="shared" si="18"/>
        <v>16261.5</v>
      </c>
      <c r="F60" s="11">
        <f t="shared" si="18"/>
        <v>16229.4</v>
      </c>
      <c r="G60" s="6">
        <f t="shared" ref="G60" si="19">C60+E60</f>
        <v>32376.2</v>
      </c>
      <c r="H60" s="6">
        <f t="shared" ref="H60:H65" si="20">D60+F60</f>
        <v>31643.54</v>
      </c>
    </row>
    <row r="61" spans="1:8" s="14" customFormat="1" x14ac:dyDescent="0.3">
      <c r="A61" s="7"/>
      <c r="B61" s="7" t="s">
        <v>11</v>
      </c>
      <c r="C61" s="8">
        <v>8096.7</v>
      </c>
      <c r="D61" s="10">
        <v>7396.14</v>
      </c>
      <c r="E61" s="8">
        <v>8428.5</v>
      </c>
      <c r="F61" s="8">
        <v>8396.4</v>
      </c>
      <c r="G61" s="8">
        <f>C61+E61</f>
        <v>16525.2</v>
      </c>
      <c r="H61" s="6">
        <f t="shared" si="20"/>
        <v>15792.54</v>
      </c>
    </row>
    <row r="62" spans="1:8" s="14" customFormat="1" x14ac:dyDescent="0.3">
      <c r="A62" s="7"/>
      <c r="B62" s="7" t="s">
        <v>14</v>
      </c>
      <c r="C62" s="15"/>
      <c r="D62" s="16"/>
      <c r="E62" s="8">
        <v>0</v>
      </c>
      <c r="F62" s="8">
        <v>0</v>
      </c>
      <c r="G62" s="8">
        <f t="shared" ref="G62:G70" si="21">C62+E62</f>
        <v>0</v>
      </c>
      <c r="H62" s="6">
        <f t="shared" si="20"/>
        <v>0</v>
      </c>
    </row>
    <row r="63" spans="1:8" s="14" customFormat="1" x14ac:dyDescent="0.3">
      <c r="A63" s="7"/>
      <c r="B63" s="7" t="s">
        <v>12</v>
      </c>
      <c r="C63" s="8">
        <v>8018</v>
      </c>
      <c r="D63" s="10">
        <v>8018</v>
      </c>
      <c r="E63" s="8">
        <v>7833</v>
      </c>
      <c r="F63" s="8">
        <v>7833</v>
      </c>
      <c r="G63" s="8">
        <f t="shared" si="21"/>
        <v>15851</v>
      </c>
      <c r="H63" s="6">
        <f t="shared" si="20"/>
        <v>15851</v>
      </c>
    </row>
    <row r="64" spans="1:8" s="14" customFormat="1" x14ac:dyDescent="0.3">
      <c r="A64" s="7"/>
      <c r="B64" s="7" t="s">
        <v>13</v>
      </c>
      <c r="C64" s="8"/>
      <c r="D64" s="10"/>
      <c r="E64" s="8"/>
      <c r="F64" s="8"/>
      <c r="G64" s="8">
        <f t="shared" si="21"/>
        <v>0</v>
      </c>
      <c r="H64" s="6">
        <f t="shared" si="20"/>
        <v>0</v>
      </c>
    </row>
    <row r="65" spans="1:8" s="14" customFormat="1" ht="69.8" x14ac:dyDescent="0.3">
      <c r="A65" s="7"/>
      <c r="B65" s="4" t="s">
        <v>31</v>
      </c>
      <c r="C65" s="8">
        <f>C66</f>
        <v>0</v>
      </c>
      <c r="D65" s="8">
        <f t="shared" ref="D65:F65" si="22">D66</f>
        <v>0</v>
      </c>
      <c r="E65" s="8">
        <f t="shared" si="22"/>
        <v>0</v>
      </c>
      <c r="F65" s="8">
        <f t="shared" si="22"/>
        <v>0</v>
      </c>
      <c r="G65" s="8">
        <f t="shared" si="21"/>
        <v>0</v>
      </c>
      <c r="H65" s="6">
        <f t="shared" si="20"/>
        <v>0</v>
      </c>
    </row>
    <row r="66" spans="1:8" ht="19.95" x14ac:dyDescent="0.3">
      <c r="A66" s="4"/>
      <c r="B66" s="19" t="s">
        <v>32</v>
      </c>
      <c r="C66" s="11">
        <f>C67+C68+C69+C70</f>
        <v>0</v>
      </c>
      <c r="D66" s="11">
        <f t="shared" ref="D66:F66" si="23">D67+D68+D69+D70</f>
        <v>0</v>
      </c>
      <c r="E66" s="11">
        <f t="shared" si="23"/>
        <v>0</v>
      </c>
      <c r="F66" s="11">
        <f t="shared" si="23"/>
        <v>0</v>
      </c>
      <c r="G66" s="8">
        <f t="shared" si="21"/>
        <v>0</v>
      </c>
      <c r="H66" s="6">
        <f t="shared" ref="H66" si="24">D66+F66</f>
        <v>0</v>
      </c>
    </row>
    <row r="67" spans="1:8" s="14" customFormat="1" x14ac:dyDescent="0.3">
      <c r="A67" s="7"/>
      <c r="B67" s="7" t="s">
        <v>11</v>
      </c>
      <c r="C67" s="8"/>
      <c r="D67" s="10"/>
      <c r="E67" s="8"/>
      <c r="F67" s="8"/>
      <c r="G67" s="8">
        <f t="shared" si="21"/>
        <v>0</v>
      </c>
      <c r="H67" s="8"/>
    </row>
    <row r="68" spans="1:8" s="14" customFormat="1" x14ac:dyDescent="0.3">
      <c r="A68" s="7"/>
      <c r="B68" s="7" t="s">
        <v>14</v>
      </c>
      <c r="C68" s="15">
        <v>0</v>
      </c>
      <c r="D68" s="15">
        <v>0</v>
      </c>
      <c r="E68" s="8">
        <v>0</v>
      </c>
      <c r="F68" s="8">
        <v>0</v>
      </c>
      <c r="G68" s="8">
        <f t="shared" si="21"/>
        <v>0</v>
      </c>
      <c r="H68" s="8">
        <f t="shared" ref="H68" si="25">D68+F68</f>
        <v>0</v>
      </c>
    </row>
    <row r="69" spans="1:8" s="14" customFormat="1" x14ac:dyDescent="0.3">
      <c r="A69" s="7"/>
      <c r="B69" s="7" t="s">
        <v>12</v>
      </c>
      <c r="C69" s="8"/>
      <c r="D69" s="10"/>
      <c r="E69" s="8"/>
      <c r="F69" s="8"/>
      <c r="G69" s="8">
        <f t="shared" si="21"/>
        <v>0</v>
      </c>
      <c r="H69" s="8"/>
    </row>
    <row r="70" spans="1:8" s="14" customFormat="1" x14ac:dyDescent="0.3">
      <c r="A70" s="7"/>
      <c r="B70" s="7" t="s">
        <v>13</v>
      </c>
      <c r="C70" s="8"/>
      <c r="D70" s="10"/>
      <c r="E70" s="8"/>
      <c r="F70" s="8"/>
      <c r="G70" s="8">
        <f t="shared" si="21"/>
        <v>0</v>
      </c>
      <c r="H70" s="8"/>
    </row>
    <row r="71" spans="1:8" s="14" customFormat="1" ht="29.95" x14ac:dyDescent="0.3">
      <c r="A71" s="7"/>
      <c r="B71" s="4" t="s">
        <v>33</v>
      </c>
      <c r="C71" s="8">
        <f>C72</f>
        <v>27479</v>
      </c>
      <c r="D71" s="8">
        <f t="shared" ref="D71:F71" si="26">D72</f>
        <v>25778.23</v>
      </c>
      <c r="E71" s="8">
        <f t="shared" si="26"/>
        <v>29434</v>
      </c>
      <c r="F71" s="8">
        <f t="shared" si="26"/>
        <v>24091.21</v>
      </c>
      <c r="G71" s="8">
        <f>C71+E71</f>
        <v>56913</v>
      </c>
      <c r="H71" s="8">
        <f>D71+F71</f>
        <v>49869.440000000002</v>
      </c>
    </row>
    <row r="72" spans="1:8" s="14" customFormat="1" ht="29.95" x14ac:dyDescent="0.3">
      <c r="A72" s="7"/>
      <c r="B72" s="4" t="s">
        <v>34</v>
      </c>
      <c r="C72" s="8">
        <f>C73</f>
        <v>27479</v>
      </c>
      <c r="D72" s="8">
        <f t="shared" ref="D72:F72" si="27">D73</f>
        <v>25778.23</v>
      </c>
      <c r="E72" s="8">
        <f t="shared" si="27"/>
        <v>29434</v>
      </c>
      <c r="F72" s="8">
        <f t="shared" si="27"/>
        <v>24091.21</v>
      </c>
      <c r="G72" s="8">
        <f>C72+E72</f>
        <v>56913</v>
      </c>
      <c r="H72" s="8">
        <f>D72+F72</f>
        <v>49869.440000000002</v>
      </c>
    </row>
    <row r="73" spans="1:8" ht="29.95" x14ac:dyDescent="0.3">
      <c r="A73" s="4"/>
      <c r="B73" s="19" t="s">
        <v>35</v>
      </c>
      <c r="C73" s="11">
        <f>C74+C76+C75+C77</f>
        <v>27479</v>
      </c>
      <c r="D73" s="11">
        <f t="shared" ref="D73:F73" si="28">D74+D76+D75+D77</f>
        <v>25778.23</v>
      </c>
      <c r="E73" s="11">
        <f t="shared" si="28"/>
        <v>29434</v>
      </c>
      <c r="F73" s="11">
        <f t="shared" si="28"/>
        <v>24091.21</v>
      </c>
      <c r="G73" s="6">
        <f t="shared" si="9"/>
        <v>56913</v>
      </c>
      <c r="H73" s="6">
        <f t="shared" si="10"/>
        <v>49869.440000000002</v>
      </c>
    </row>
    <row r="74" spans="1:8" s="14" customFormat="1" x14ac:dyDescent="0.3">
      <c r="A74" s="7"/>
      <c r="B74" s="7" t="s">
        <v>11</v>
      </c>
      <c r="C74" s="8"/>
      <c r="D74" s="8"/>
      <c r="E74" s="8"/>
      <c r="F74" s="8"/>
      <c r="G74" s="8">
        <f t="shared" si="9"/>
        <v>0</v>
      </c>
      <c r="H74" s="8">
        <f t="shared" si="10"/>
        <v>0</v>
      </c>
    </row>
    <row r="75" spans="1:8" s="14" customFormat="1" x14ac:dyDescent="0.3">
      <c r="A75" s="7"/>
      <c r="B75" s="7" t="s">
        <v>14</v>
      </c>
      <c r="C75" s="15"/>
      <c r="D75" s="15"/>
      <c r="E75" s="17"/>
      <c r="F75" s="17"/>
      <c r="G75" s="8">
        <f t="shared" si="9"/>
        <v>0</v>
      </c>
      <c r="H75" s="8">
        <f t="shared" si="10"/>
        <v>0</v>
      </c>
    </row>
    <row r="76" spans="1:8" s="14" customFormat="1" x14ac:dyDescent="0.3">
      <c r="A76" s="7"/>
      <c r="B76" s="7" t="s">
        <v>12</v>
      </c>
      <c r="C76" s="8">
        <v>27479</v>
      </c>
      <c r="D76" s="8">
        <v>25778.23</v>
      </c>
      <c r="E76" s="8">
        <v>29434</v>
      </c>
      <c r="F76" s="8">
        <v>24091.21</v>
      </c>
      <c r="G76" s="8">
        <f t="shared" si="9"/>
        <v>56913</v>
      </c>
      <c r="H76" s="8">
        <f t="shared" si="10"/>
        <v>49869.440000000002</v>
      </c>
    </row>
    <row r="77" spans="1:8" s="14" customFormat="1" x14ac:dyDescent="0.3">
      <c r="A77" s="7"/>
      <c r="B77" s="7" t="s">
        <v>13</v>
      </c>
      <c r="C77" s="8"/>
      <c r="D77" s="8"/>
      <c r="E77" s="8"/>
      <c r="F77" s="8"/>
      <c r="G77" s="8">
        <f t="shared" si="9"/>
        <v>0</v>
      </c>
      <c r="H77" s="8">
        <f t="shared" si="10"/>
        <v>0</v>
      </c>
    </row>
    <row r="78" spans="1:8" x14ac:dyDescent="0.3">
      <c r="A78" s="21"/>
      <c r="B78" s="23" t="s">
        <v>36</v>
      </c>
      <c r="C78" s="25">
        <f>C79+C80+C81+C82</f>
        <v>52146.299999999996</v>
      </c>
      <c r="D78" s="25">
        <f t="shared" ref="D78:H78" si="29">D79+D80+D81+D82</f>
        <v>48580.13</v>
      </c>
      <c r="E78" s="25">
        <f t="shared" si="29"/>
        <v>49564.6</v>
      </c>
      <c r="F78" s="25">
        <f t="shared" si="29"/>
        <v>43912.499999999993</v>
      </c>
      <c r="G78" s="25">
        <f t="shared" si="29"/>
        <v>101710.90000000001</v>
      </c>
      <c r="H78" s="25">
        <f t="shared" si="29"/>
        <v>92492.63</v>
      </c>
    </row>
    <row r="79" spans="1:8" x14ac:dyDescent="0.3">
      <c r="A79" s="22"/>
      <c r="B79" s="24" t="s">
        <v>11</v>
      </c>
      <c r="C79" s="25">
        <f>C14+C19+C24+C29+C34+C44+C39+C49+C54+C61+C67+C74</f>
        <v>10519.5</v>
      </c>
      <c r="D79" s="25">
        <f t="shared" ref="D79:H79" si="30">D14+D19+D24+D29+D34+D44+D39+D49+D54+D61+D67+D74</f>
        <v>9817.52</v>
      </c>
      <c r="E79" s="25">
        <f t="shared" si="30"/>
        <v>9760.3700000000008</v>
      </c>
      <c r="F79" s="25">
        <f t="shared" si="30"/>
        <v>9725.83</v>
      </c>
      <c r="G79" s="25">
        <f t="shared" si="30"/>
        <v>20279.870000000003</v>
      </c>
      <c r="H79" s="25">
        <f t="shared" si="30"/>
        <v>19543.350000000002</v>
      </c>
    </row>
    <row r="80" spans="1:8" ht="23.3" x14ac:dyDescent="0.3">
      <c r="A80" s="22"/>
      <c r="B80" s="24" t="s">
        <v>14</v>
      </c>
      <c r="C80" s="25">
        <f>C15+C20+C25+C30+C35+C40+C45+C50+C55+C62+C68+C75</f>
        <v>3766.12</v>
      </c>
      <c r="D80" s="25">
        <f t="shared" ref="D80:H80" si="31">D15+D20+D25+D30+D35+D40+D45+D50+D55+D62+D68+D75</f>
        <v>2602.6999999999998</v>
      </c>
      <c r="E80" s="25">
        <f t="shared" si="31"/>
        <v>1635.46</v>
      </c>
      <c r="F80" s="25">
        <f t="shared" si="31"/>
        <v>1360.69</v>
      </c>
      <c r="G80" s="25">
        <f t="shared" si="31"/>
        <v>5401.58</v>
      </c>
      <c r="H80" s="25">
        <f t="shared" si="31"/>
        <v>3963.39</v>
      </c>
    </row>
    <row r="81" spans="1:8" ht="23.3" x14ac:dyDescent="0.3">
      <c r="A81" s="22"/>
      <c r="B81" s="24" t="s">
        <v>12</v>
      </c>
      <c r="C81" s="25">
        <f>C16+C21+C26+C31+C36+C41+C46+C63+C56+C51+C69+C76</f>
        <v>36601.94</v>
      </c>
      <c r="D81" s="25">
        <f t="shared" ref="D81:H81" si="32">D16+D21+D26+D31+D36+D41+D46+D63+D56+D51+D69+D76</f>
        <v>34901.17</v>
      </c>
      <c r="E81" s="25">
        <f t="shared" si="32"/>
        <v>38051</v>
      </c>
      <c r="F81" s="25">
        <f t="shared" si="32"/>
        <v>32708.21</v>
      </c>
      <c r="G81" s="25">
        <f t="shared" si="32"/>
        <v>74652.94</v>
      </c>
      <c r="H81" s="25">
        <f t="shared" si="32"/>
        <v>67609.38</v>
      </c>
    </row>
    <row r="82" spans="1:8" x14ac:dyDescent="0.3">
      <c r="A82" s="22"/>
      <c r="B82" s="24" t="s">
        <v>13</v>
      </c>
      <c r="C82" s="25">
        <f>C17+C22+C27+C32+C37+C42+C52+C47+C57+C64+C70</f>
        <v>1258.74</v>
      </c>
      <c r="D82" s="25">
        <f t="shared" ref="D82:H82" si="33">D17+D22+D27+D32+D37+D42+D52+D47+D57+D64+D70</f>
        <v>1258.74</v>
      </c>
      <c r="E82" s="25">
        <f t="shared" si="33"/>
        <v>117.77</v>
      </c>
      <c r="F82" s="25">
        <f t="shared" si="33"/>
        <v>117.77</v>
      </c>
      <c r="G82" s="25">
        <f t="shared" si="33"/>
        <v>1376.51</v>
      </c>
      <c r="H82" s="25">
        <f t="shared" si="33"/>
        <v>1376.51</v>
      </c>
    </row>
  </sheetData>
  <mergeCells count="10">
    <mergeCell ref="A1:H1"/>
    <mergeCell ref="A3:H3"/>
    <mergeCell ref="A4:H4"/>
    <mergeCell ref="A5:H5"/>
    <mergeCell ref="A7:A9"/>
    <mergeCell ref="B7:B9"/>
    <mergeCell ref="C7:H7"/>
    <mergeCell ref="C8:D8"/>
    <mergeCell ref="E8:F8"/>
    <mergeCell ref="G8:H8"/>
  </mergeCells>
  <pageMargins left="0.51181102362204722" right="0.51181102362204722" top="0.55118110236220474" bottom="0.35433070866141736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Радченко Николай Алексеевич</dc:creator>
  <cp:lastModifiedBy>Дегтева</cp:lastModifiedBy>
  <cp:lastPrinted>2017-03-15T13:26:18Z</cp:lastPrinted>
  <dcterms:created xsi:type="dcterms:W3CDTF">2017-03-06T08:48:10Z</dcterms:created>
  <dcterms:modified xsi:type="dcterms:W3CDTF">2017-03-15T13:35:38Z</dcterms:modified>
</cp:coreProperties>
</file>