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467" windowHeight="12140"/>
  </bookViews>
  <sheets>
    <sheet name="Лист1" sheetId="1" r:id="rId1"/>
  </sheets>
  <definedNames>
    <definedName name="_xlnm.Print_Titles" localSheetId="0">Лист1!$6:$8</definedName>
    <definedName name="_xlnm.Print_Area" localSheetId="0">Лист1!$A$1:$H$41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E41" i="1"/>
  <c r="F41" i="1"/>
  <c r="C41" i="1"/>
  <c r="D40" i="1"/>
  <c r="E40" i="1"/>
  <c r="F40" i="1"/>
  <c r="F38" i="1" s="1"/>
  <c r="C40" i="1"/>
  <c r="D39" i="1"/>
  <c r="D38" i="1" s="1"/>
  <c r="E39" i="1"/>
  <c r="E38" i="1" s="1"/>
  <c r="F39" i="1"/>
  <c r="C39" i="1"/>
  <c r="C38" i="1" s="1"/>
  <c r="D34" i="1" l="1"/>
  <c r="E34" i="1"/>
  <c r="F34" i="1"/>
  <c r="H34" i="1" s="1"/>
  <c r="C34" i="1"/>
  <c r="G34" i="1" s="1"/>
  <c r="D30" i="1"/>
  <c r="E30" i="1"/>
  <c r="F30" i="1"/>
  <c r="H30" i="1" s="1"/>
  <c r="C30" i="1"/>
  <c r="D29" i="1"/>
  <c r="E29" i="1"/>
  <c r="F29" i="1"/>
  <c r="H29" i="1" s="1"/>
  <c r="C29" i="1"/>
  <c r="D25" i="1"/>
  <c r="E25" i="1"/>
  <c r="F25" i="1"/>
  <c r="C25" i="1"/>
  <c r="G25" i="1" s="1"/>
  <c r="D21" i="1"/>
  <c r="E21" i="1"/>
  <c r="F21" i="1"/>
  <c r="C21" i="1"/>
  <c r="D17" i="1"/>
  <c r="E17" i="1"/>
  <c r="F17" i="1"/>
  <c r="H17" i="1" s="1"/>
  <c r="C17" i="1"/>
  <c r="H18" i="1"/>
  <c r="H19" i="1"/>
  <c r="H20" i="1"/>
  <c r="H22" i="1"/>
  <c r="H23" i="1"/>
  <c r="H24" i="1"/>
  <c r="H26" i="1"/>
  <c r="H27" i="1"/>
  <c r="H28" i="1"/>
  <c r="H31" i="1"/>
  <c r="H32" i="1"/>
  <c r="H33" i="1"/>
  <c r="G18" i="1"/>
  <c r="G19" i="1"/>
  <c r="G20" i="1"/>
  <c r="G22" i="1"/>
  <c r="G23" i="1"/>
  <c r="G24" i="1"/>
  <c r="G26" i="1"/>
  <c r="G27" i="1"/>
  <c r="G28" i="1"/>
  <c r="G31" i="1"/>
  <c r="G32" i="1"/>
  <c r="G33" i="1"/>
  <c r="G35" i="1"/>
  <c r="G36" i="1"/>
  <c r="G37" i="1"/>
  <c r="G30" i="1" l="1"/>
  <c r="H21" i="1"/>
  <c r="H25" i="1"/>
  <c r="G21" i="1"/>
  <c r="G29" i="1"/>
  <c r="G17" i="1"/>
  <c r="G14" i="1"/>
  <c r="G39" i="1" s="1"/>
  <c r="G15" i="1"/>
  <c r="G40" i="1" s="1"/>
  <c r="G16" i="1"/>
  <c r="G41" i="1" s="1"/>
  <c r="H14" i="1"/>
  <c r="H15" i="1"/>
  <c r="H40" i="1" s="1"/>
  <c r="H16" i="1"/>
  <c r="H41" i="1" s="1"/>
  <c r="H35" i="1"/>
  <c r="H36" i="1"/>
  <c r="H37" i="1"/>
  <c r="E13" i="1"/>
  <c r="F13" i="1"/>
  <c r="F12" i="1" s="1"/>
  <c r="F11" i="1" s="1"/>
  <c r="F10" i="1" s="1"/>
  <c r="D13" i="1"/>
  <c r="C13" i="1"/>
  <c r="G38" i="1" l="1"/>
  <c r="H39" i="1"/>
  <c r="H38" i="1" s="1"/>
  <c r="D12" i="1"/>
  <c r="D11" i="1" s="1"/>
  <c r="D10" i="1" s="1"/>
  <c r="H10" i="1" s="1"/>
  <c r="C12" i="1"/>
  <c r="C11" i="1" s="1"/>
  <c r="C10" i="1" s="1"/>
  <c r="G13" i="1"/>
  <c r="E12" i="1"/>
  <c r="E11" i="1" s="1"/>
  <c r="E10" i="1" s="1"/>
  <c r="H13" i="1"/>
  <c r="H11" i="1" l="1"/>
  <c r="H12" i="1"/>
  <c r="G10" i="1"/>
  <c r="G12" i="1"/>
  <c r="G11" i="1"/>
</calcChain>
</file>

<file path=xl/sharedStrings.xml><?xml version="1.0" encoding="utf-8"?>
<sst xmlns="http://schemas.openxmlformats.org/spreadsheetml/2006/main" count="48" uniqueCount="26">
  <si>
    <t>Комплексный отчет о выполнении муниципальной программы (подпрограммы)</t>
  </si>
  <si>
    <t xml:space="preserve">     </t>
  </si>
  <si>
    <t>№ п/п</t>
  </si>
  <si>
    <t>Наименование подпрограммы, мероприятия (с указанием порядкового номера)</t>
  </si>
  <si>
    <t xml:space="preserve">Финансирование по годам реализации, тыс. руб. </t>
  </si>
  <si>
    <t>Всего</t>
  </si>
  <si>
    <t>Плановый объем финансирования  (всего, в т.ч. по источникам)</t>
  </si>
  <si>
    <t>Фактическое финансирование. (всего, в т.ч. по источникам)</t>
  </si>
  <si>
    <t>2015 год</t>
  </si>
  <si>
    <t>2016 год</t>
  </si>
  <si>
    <t>За счет средств ВМР</t>
  </si>
  <si>
    <t>За счет средств бюджета Московской области</t>
  </si>
  <si>
    <t>«Развитие и функционирование дорожно-транспортного комплекса Воскресенского муниципального района Московской области на 2015-2019 годы»</t>
  </si>
  <si>
    <r>
      <t xml:space="preserve">     Муниципальный заказчик </t>
    </r>
    <r>
      <rPr>
        <u/>
        <sz val="12"/>
        <color theme="1"/>
        <rFont val="Times New Roman"/>
        <family val="1"/>
        <charset val="204"/>
      </rPr>
      <t>Отдел транспорта, связи и дорожного хозяйства управления развития отраслей экономики и инвестиций администрации Воскресенского муниципального района</t>
    </r>
  </si>
  <si>
    <t>Подпрограмма: 1 «Развитие и функционирование дорожно-транспортного комплекса Воскресенского муниципального района Московской области на 2015-2019 годы»</t>
  </si>
  <si>
    <t>Задача: 1 Обеспечение прироста протяженности автомобильных дорог, соответствующих нормативным требованиям.</t>
  </si>
  <si>
    <t>Основное мероприятие подпрограммы 1 Обеспечение содержания, капитального ремонта, ремонта автомобильных дорог местного значения</t>
  </si>
  <si>
    <t>1.1.1 Содержание, капитальный ремонт, ремонт автомобильных дорог общего пользования населенных пунктов</t>
  </si>
  <si>
    <t>За счет средств бюджетов городских и сельских поселений</t>
  </si>
  <si>
    <t>1.1.2 Ремонт автомобильных дорог общего пользования населенных пунктов сельских поселений с учетом софинансирования из Дорожного фонда Московской области</t>
  </si>
  <si>
    <t>1.1.3 Ремонт дворовых территорий и проездов многоквартирных домов</t>
  </si>
  <si>
    <t>1.1.4 Проектирование и строительство автомобильных дорог общего пользованияместного значения</t>
  </si>
  <si>
    <t>Основное мероприятие подпрограммы 1 Обеспечение содержания, капитального ремонта, ремонта автомобильных дорог местного значения по переданным полномочиям в сфере дорожной деятельности</t>
  </si>
  <si>
    <t>1.2.1 Ремонт автомобильных дорог общего пользования населенных пунктов городских поселений ВМР с учетом софинансирования из Дорожного фонда Московской области</t>
  </si>
  <si>
    <t>1.2.2 Содержание и ремонт автомобильных дорог общего пользования населенных пунктов городских поселений</t>
  </si>
  <si>
    <t>ИТОГО по муниципальной программе: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</si>
</sst>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4" fontId="3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/>
    </xf>
    <xf numFmtId="0" fontId="0" fillId="0" borderId="1" xfId="0" applyBorder="1"/>
    <xf numFmtId="0" fontId="6" fillId="0" borderId="1" xfId="0" applyFont="1" applyBorder="1"/>
    <xf numFmtId="0" fontId="7" fillId="0" borderId="1" xfId="0" applyFont="1" applyBorder="1" applyAlignment="1">
      <alignment vertical="center" wrapText="1"/>
    </xf>
    <xf numFmtId="4" fontId="6" fillId="0" borderId="1" xfId="0" applyNumberFormat="1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topLeftCell="A28" workbookViewId="0">
      <selection activeCell="B40" sqref="B40"/>
    </sheetView>
  </sheetViews>
  <sheetFormatPr defaultRowHeight="14.4" x14ac:dyDescent="0.3"/>
  <cols>
    <col min="1" max="1" width="5.09765625" customWidth="1"/>
    <col min="2" max="2" width="34.09765625" customWidth="1"/>
    <col min="3" max="3" width="8.5" customWidth="1"/>
    <col min="4" max="4" width="9.296875" customWidth="1"/>
    <col min="5" max="5" width="8.69921875" customWidth="1"/>
    <col min="6" max="7" width="8.796875" customWidth="1"/>
    <col min="8" max="8" width="8.3984375" customWidth="1"/>
    <col min="9" max="9" width="11" customWidth="1"/>
  </cols>
  <sheetData>
    <row r="1" spans="1:8" ht="15.55" x14ac:dyDescent="0.3">
      <c r="A1" s="14" t="s">
        <v>0</v>
      </c>
      <c r="B1" s="14"/>
      <c r="C1" s="14"/>
      <c r="D1" s="14"/>
      <c r="E1" s="14"/>
      <c r="F1" s="14"/>
      <c r="G1" s="14"/>
      <c r="H1" s="14"/>
    </row>
    <row r="2" spans="1:8" ht="5" customHeight="1" x14ac:dyDescent="0.3">
      <c r="A2" s="1"/>
      <c r="B2" s="5"/>
      <c r="C2" s="5"/>
      <c r="D2" s="5"/>
      <c r="E2" s="5"/>
      <c r="F2" s="5"/>
      <c r="G2" s="5"/>
      <c r="H2" s="5"/>
    </row>
    <row r="3" spans="1:8" ht="33.799999999999997" customHeight="1" x14ac:dyDescent="0.3">
      <c r="A3" s="15" t="s">
        <v>12</v>
      </c>
      <c r="B3" s="15"/>
      <c r="C3" s="15"/>
      <c r="D3" s="15"/>
      <c r="E3" s="15"/>
      <c r="F3" s="15"/>
      <c r="G3" s="15"/>
      <c r="H3" s="15"/>
    </row>
    <row r="4" spans="1:8" ht="41.3" customHeight="1" x14ac:dyDescent="0.3">
      <c r="A4" s="15" t="s">
        <v>13</v>
      </c>
      <c r="B4" s="15"/>
      <c r="C4" s="15"/>
      <c r="D4" s="15"/>
      <c r="E4" s="15"/>
      <c r="F4" s="15"/>
      <c r="G4" s="15"/>
      <c r="H4" s="15"/>
    </row>
    <row r="5" spans="1:8" ht="7.75" customHeight="1" x14ac:dyDescent="0.3">
      <c r="A5" s="2" t="s">
        <v>1</v>
      </c>
    </row>
    <row r="6" spans="1:8" x14ac:dyDescent="0.3">
      <c r="A6" s="16" t="s">
        <v>2</v>
      </c>
      <c r="B6" s="16" t="s">
        <v>3</v>
      </c>
      <c r="C6" s="16" t="s">
        <v>4</v>
      </c>
      <c r="D6" s="16"/>
      <c r="E6" s="16"/>
      <c r="F6" s="16"/>
      <c r="G6" s="16"/>
      <c r="H6" s="16"/>
    </row>
    <row r="7" spans="1:8" ht="14.95" customHeight="1" x14ac:dyDescent="0.3">
      <c r="A7" s="16"/>
      <c r="B7" s="16"/>
      <c r="C7" s="16" t="s">
        <v>8</v>
      </c>
      <c r="D7" s="16"/>
      <c r="E7" s="16" t="s">
        <v>9</v>
      </c>
      <c r="F7" s="16"/>
      <c r="G7" s="16" t="s">
        <v>5</v>
      </c>
      <c r="H7" s="16"/>
    </row>
    <row r="8" spans="1:8" ht="39.9" x14ac:dyDescent="0.3">
      <c r="A8" s="16"/>
      <c r="B8" s="16"/>
      <c r="C8" s="3" t="s">
        <v>6</v>
      </c>
      <c r="D8" s="3" t="s">
        <v>7</v>
      </c>
      <c r="E8" s="3" t="s">
        <v>6</v>
      </c>
      <c r="F8" s="3" t="s">
        <v>7</v>
      </c>
      <c r="G8" s="3" t="s">
        <v>6</v>
      </c>
      <c r="H8" s="3" t="s">
        <v>7</v>
      </c>
    </row>
    <row r="9" spans="1:8" x14ac:dyDescent="0.3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11</v>
      </c>
      <c r="H9" s="3">
        <v>12</v>
      </c>
    </row>
    <row r="10" spans="1:8" ht="29.95" x14ac:dyDescent="0.3">
      <c r="A10" s="4"/>
      <c r="B10" s="4" t="s">
        <v>14</v>
      </c>
      <c r="C10" s="6">
        <f>C11</f>
        <v>323598.40000000002</v>
      </c>
      <c r="D10" s="6">
        <f t="shared" ref="D10:F10" si="0">D11</f>
        <v>323598.40000000002</v>
      </c>
      <c r="E10" s="6">
        <f t="shared" si="0"/>
        <v>303163.34999999998</v>
      </c>
      <c r="F10" s="6">
        <f t="shared" si="0"/>
        <v>281264.89999999997</v>
      </c>
      <c r="G10" s="6">
        <f>C10+E10</f>
        <v>626761.75</v>
      </c>
      <c r="H10" s="6">
        <f>D10+F10</f>
        <v>604863.30000000005</v>
      </c>
    </row>
    <row r="11" spans="1:8" ht="29.95" x14ac:dyDescent="0.3">
      <c r="A11" s="4"/>
      <c r="B11" s="4" t="s">
        <v>15</v>
      </c>
      <c r="C11" s="6">
        <f>C12+C29</f>
        <v>323598.40000000002</v>
      </c>
      <c r="D11" s="6">
        <f t="shared" ref="D11:F11" si="1">D12+D29</f>
        <v>323598.40000000002</v>
      </c>
      <c r="E11" s="6">
        <f t="shared" si="1"/>
        <v>303163.34999999998</v>
      </c>
      <c r="F11" s="6">
        <f t="shared" si="1"/>
        <v>281264.89999999997</v>
      </c>
      <c r="G11" s="6">
        <f t="shared" ref="G11:G37" si="2">C11+E11</f>
        <v>626761.75</v>
      </c>
      <c r="H11" s="6">
        <f t="shared" ref="H11:H37" si="3">D11+F11</f>
        <v>604863.30000000005</v>
      </c>
    </row>
    <row r="12" spans="1:8" ht="29.95" x14ac:dyDescent="0.3">
      <c r="A12" s="4"/>
      <c r="B12" s="4" t="s">
        <v>16</v>
      </c>
      <c r="C12" s="6">
        <f>C13+C17+C21+C25</f>
        <v>323598.40000000002</v>
      </c>
      <c r="D12" s="6">
        <f t="shared" ref="D12:F12" si="4">D13+D17+D21+D25</f>
        <v>323598.40000000002</v>
      </c>
      <c r="E12" s="6">
        <f t="shared" si="4"/>
        <v>280126.93</v>
      </c>
      <c r="F12" s="6">
        <f t="shared" si="4"/>
        <v>259595.38999999998</v>
      </c>
      <c r="G12" s="6">
        <f t="shared" si="2"/>
        <v>603725.33000000007</v>
      </c>
      <c r="H12" s="6">
        <f t="shared" si="3"/>
        <v>583193.79</v>
      </c>
    </row>
    <row r="13" spans="1:8" ht="29.95" x14ac:dyDescent="0.3">
      <c r="A13" s="4"/>
      <c r="B13" s="4" t="s">
        <v>17</v>
      </c>
      <c r="C13" s="6">
        <f>C14+C15+C16</f>
        <v>269433</v>
      </c>
      <c r="D13" s="6">
        <f>D14+D15+D16</f>
        <v>269433</v>
      </c>
      <c r="E13" s="6">
        <f>E14+E15+E16</f>
        <v>186787.28999999998</v>
      </c>
      <c r="F13" s="6">
        <f>F14+F15+F16</f>
        <v>181393.65</v>
      </c>
      <c r="G13" s="6">
        <f t="shared" si="2"/>
        <v>456220.29</v>
      </c>
      <c r="H13" s="6">
        <f t="shared" si="3"/>
        <v>450826.65</v>
      </c>
    </row>
    <row r="14" spans="1:8" x14ac:dyDescent="0.3">
      <c r="A14" s="4"/>
      <c r="B14" s="7" t="s">
        <v>10</v>
      </c>
      <c r="C14" s="8">
        <v>30101.1</v>
      </c>
      <c r="D14" s="8">
        <v>30101.1</v>
      </c>
      <c r="E14" s="8">
        <v>13564.49</v>
      </c>
      <c r="F14" s="8">
        <v>4574</v>
      </c>
      <c r="G14" s="8">
        <f t="shared" si="2"/>
        <v>43665.59</v>
      </c>
      <c r="H14" s="8">
        <f t="shared" si="3"/>
        <v>34675.1</v>
      </c>
    </row>
    <row r="15" spans="1:8" x14ac:dyDescent="0.3">
      <c r="A15" s="4"/>
      <c r="B15" s="7" t="s">
        <v>11</v>
      </c>
      <c r="C15" s="8">
        <v>14789.4</v>
      </c>
      <c r="D15" s="8">
        <v>14789.4</v>
      </c>
      <c r="E15" s="8"/>
      <c r="F15" s="8"/>
      <c r="G15" s="8">
        <f t="shared" si="2"/>
        <v>14789.4</v>
      </c>
      <c r="H15" s="8">
        <f t="shared" si="3"/>
        <v>14789.4</v>
      </c>
    </row>
    <row r="16" spans="1:8" ht="19.95" x14ac:dyDescent="0.3">
      <c r="A16" s="4"/>
      <c r="B16" s="7" t="s">
        <v>18</v>
      </c>
      <c r="C16" s="8">
        <v>224542.5</v>
      </c>
      <c r="D16" s="8">
        <v>224542.5</v>
      </c>
      <c r="E16" s="8">
        <v>173222.8</v>
      </c>
      <c r="F16" s="8">
        <v>176819.65</v>
      </c>
      <c r="G16" s="8">
        <f t="shared" si="2"/>
        <v>397765.3</v>
      </c>
      <c r="H16" s="8">
        <f t="shared" si="3"/>
        <v>401362.15</v>
      </c>
    </row>
    <row r="17" spans="1:8" ht="39.9" x14ac:dyDescent="0.3">
      <c r="A17" s="4"/>
      <c r="B17" s="7" t="s">
        <v>19</v>
      </c>
      <c r="C17" s="8">
        <f>C18+C19+C20</f>
        <v>0</v>
      </c>
      <c r="D17" s="8">
        <f t="shared" ref="D17:F17" si="5">D18+D19+D20</f>
        <v>0</v>
      </c>
      <c r="E17" s="8">
        <f t="shared" si="5"/>
        <v>14953.51</v>
      </c>
      <c r="F17" s="8">
        <f t="shared" si="5"/>
        <v>14203.34</v>
      </c>
      <c r="G17" s="8">
        <f t="shared" si="2"/>
        <v>14953.51</v>
      </c>
      <c r="H17" s="8">
        <f t="shared" si="3"/>
        <v>14203.34</v>
      </c>
    </row>
    <row r="18" spans="1:8" x14ac:dyDescent="0.3">
      <c r="A18" s="4"/>
      <c r="B18" s="7" t="s">
        <v>10</v>
      </c>
      <c r="C18" s="8"/>
      <c r="D18" s="8"/>
      <c r="E18" s="8">
        <v>8659.51</v>
      </c>
      <c r="F18" s="8">
        <v>8225.09</v>
      </c>
      <c r="G18" s="8">
        <f t="shared" si="2"/>
        <v>8659.51</v>
      </c>
      <c r="H18" s="8">
        <f t="shared" si="3"/>
        <v>8225.09</v>
      </c>
    </row>
    <row r="19" spans="1:8" x14ac:dyDescent="0.3">
      <c r="A19" s="4"/>
      <c r="B19" s="7" t="s">
        <v>11</v>
      </c>
      <c r="C19" s="8"/>
      <c r="D19" s="8"/>
      <c r="E19" s="8">
        <v>6294</v>
      </c>
      <c r="F19" s="8">
        <v>5978.25</v>
      </c>
      <c r="G19" s="8">
        <f t="shared" si="2"/>
        <v>6294</v>
      </c>
      <c r="H19" s="8">
        <f t="shared" si="3"/>
        <v>5978.25</v>
      </c>
    </row>
    <row r="20" spans="1:8" ht="19.95" x14ac:dyDescent="0.3">
      <c r="A20" s="4"/>
      <c r="B20" s="7" t="s">
        <v>18</v>
      </c>
      <c r="C20" s="8"/>
      <c r="D20" s="8"/>
      <c r="E20" s="8"/>
      <c r="F20" s="8"/>
      <c r="G20" s="8">
        <f t="shared" si="2"/>
        <v>0</v>
      </c>
      <c r="H20" s="8">
        <f t="shared" si="3"/>
        <v>0</v>
      </c>
    </row>
    <row r="21" spans="1:8" ht="19.95" x14ac:dyDescent="0.3">
      <c r="A21" s="4"/>
      <c r="B21" s="7" t="s">
        <v>20</v>
      </c>
      <c r="C21" s="8">
        <f>C22+C23+C24</f>
        <v>51958.5</v>
      </c>
      <c r="D21" s="8">
        <f t="shared" ref="D21:F21" si="6">D22+D23+D24</f>
        <v>51958.5</v>
      </c>
      <c r="E21" s="8">
        <f t="shared" si="6"/>
        <v>56193.42</v>
      </c>
      <c r="F21" s="8">
        <f t="shared" si="6"/>
        <v>44398.400000000001</v>
      </c>
      <c r="G21" s="8">
        <f t="shared" si="2"/>
        <v>108151.92</v>
      </c>
      <c r="H21" s="8">
        <f t="shared" si="3"/>
        <v>96356.9</v>
      </c>
    </row>
    <row r="22" spans="1:8" x14ac:dyDescent="0.3">
      <c r="A22" s="4"/>
      <c r="B22" s="7" t="s">
        <v>10</v>
      </c>
      <c r="C22" s="8"/>
      <c r="D22" s="8"/>
      <c r="E22" s="8"/>
      <c r="F22" s="8"/>
      <c r="G22" s="8">
        <f t="shared" si="2"/>
        <v>0</v>
      </c>
      <c r="H22" s="8">
        <f t="shared" si="3"/>
        <v>0</v>
      </c>
    </row>
    <row r="23" spans="1:8" x14ac:dyDescent="0.3">
      <c r="A23" s="4"/>
      <c r="B23" s="7" t="s">
        <v>11</v>
      </c>
      <c r="C23" s="8">
        <v>13210</v>
      </c>
      <c r="D23" s="8">
        <v>13210</v>
      </c>
      <c r="E23" s="8">
        <v>20980.720000000001</v>
      </c>
      <c r="F23" s="8">
        <v>19919.330000000002</v>
      </c>
      <c r="G23" s="8">
        <f t="shared" si="2"/>
        <v>34190.720000000001</v>
      </c>
      <c r="H23" s="8">
        <f t="shared" si="3"/>
        <v>33129.33</v>
      </c>
    </row>
    <row r="24" spans="1:8" ht="19.95" x14ac:dyDescent="0.3">
      <c r="A24" s="4"/>
      <c r="B24" s="7" t="s">
        <v>18</v>
      </c>
      <c r="C24" s="8">
        <v>38748.5</v>
      </c>
      <c r="D24" s="8">
        <v>38748.5</v>
      </c>
      <c r="E24" s="8">
        <v>35212.699999999997</v>
      </c>
      <c r="F24" s="8">
        <v>24479.07</v>
      </c>
      <c r="G24" s="8">
        <f t="shared" si="2"/>
        <v>73961.2</v>
      </c>
      <c r="H24" s="8">
        <f t="shared" si="3"/>
        <v>63227.57</v>
      </c>
    </row>
    <row r="25" spans="1:8" ht="19.95" x14ac:dyDescent="0.3">
      <c r="A25" s="4"/>
      <c r="B25" s="7" t="s">
        <v>21</v>
      </c>
      <c r="C25" s="8">
        <f>C26+C27+C28</f>
        <v>2206.9</v>
      </c>
      <c r="D25" s="8">
        <f t="shared" ref="D25:F25" si="7">D26+D27+D28</f>
        <v>2206.9</v>
      </c>
      <c r="E25" s="8">
        <f t="shared" si="7"/>
        <v>22192.71</v>
      </c>
      <c r="F25" s="8">
        <f t="shared" si="7"/>
        <v>19600</v>
      </c>
      <c r="G25" s="8">
        <f t="shared" si="2"/>
        <v>24399.61</v>
      </c>
      <c r="H25" s="8">
        <f t="shared" si="3"/>
        <v>21806.9</v>
      </c>
    </row>
    <row r="26" spans="1:8" x14ac:dyDescent="0.3">
      <c r="A26" s="4"/>
      <c r="B26" s="7" t="s">
        <v>10</v>
      </c>
      <c r="C26" s="8"/>
      <c r="D26" s="8"/>
      <c r="E26" s="8"/>
      <c r="F26" s="8"/>
      <c r="G26" s="8">
        <f t="shared" si="2"/>
        <v>0</v>
      </c>
      <c r="H26" s="8">
        <f t="shared" si="3"/>
        <v>0</v>
      </c>
    </row>
    <row r="27" spans="1:8" x14ac:dyDescent="0.3">
      <c r="A27" s="4"/>
      <c r="B27" s="7" t="s">
        <v>11</v>
      </c>
      <c r="C27" s="8"/>
      <c r="D27" s="8"/>
      <c r="E27" s="8"/>
      <c r="F27" s="8"/>
      <c r="G27" s="8">
        <f t="shared" si="2"/>
        <v>0</v>
      </c>
      <c r="H27" s="8">
        <f t="shared" si="3"/>
        <v>0</v>
      </c>
    </row>
    <row r="28" spans="1:8" ht="19.95" x14ac:dyDescent="0.3">
      <c r="A28" s="4"/>
      <c r="B28" s="7" t="s">
        <v>18</v>
      </c>
      <c r="C28" s="8">
        <v>2206.9</v>
      </c>
      <c r="D28" s="8">
        <v>2206.9</v>
      </c>
      <c r="E28" s="8">
        <v>22192.71</v>
      </c>
      <c r="F28" s="8">
        <v>19600</v>
      </c>
      <c r="G28" s="8">
        <f t="shared" si="2"/>
        <v>24399.61</v>
      </c>
      <c r="H28" s="8">
        <f t="shared" si="3"/>
        <v>21806.9</v>
      </c>
    </row>
    <row r="29" spans="1:8" ht="39.9" x14ac:dyDescent="0.3">
      <c r="A29" s="4"/>
      <c r="B29" s="4" t="s">
        <v>22</v>
      </c>
      <c r="C29" s="8">
        <f>C30+C34</f>
        <v>0</v>
      </c>
      <c r="D29" s="8">
        <f t="shared" ref="D29:F29" si="8">D30+D34</f>
        <v>0</v>
      </c>
      <c r="E29" s="8">
        <f t="shared" si="8"/>
        <v>23036.42</v>
      </c>
      <c r="F29" s="8">
        <f t="shared" si="8"/>
        <v>21669.51</v>
      </c>
      <c r="G29" s="8">
        <f t="shared" si="2"/>
        <v>23036.42</v>
      </c>
      <c r="H29" s="8">
        <f t="shared" si="3"/>
        <v>21669.51</v>
      </c>
    </row>
    <row r="30" spans="1:8" ht="39.9" x14ac:dyDescent="0.3">
      <c r="A30" s="4"/>
      <c r="B30" s="7" t="s">
        <v>23</v>
      </c>
      <c r="C30" s="8">
        <f>C31+C32+C33</f>
        <v>0</v>
      </c>
      <c r="D30" s="8">
        <f t="shared" ref="D30:F30" si="9">D31+D32+D33</f>
        <v>0</v>
      </c>
      <c r="E30" s="8">
        <f t="shared" si="9"/>
        <v>21219.279999999999</v>
      </c>
      <c r="F30" s="8">
        <f t="shared" si="9"/>
        <v>20172.98</v>
      </c>
      <c r="G30" s="8">
        <f t="shared" si="2"/>
        <v>21219.279999999999</v>
      </c>
      <c r="H30" s="8">
        <f t="shared" si="3"/>
        <v>20172.98</v>
      </c>
    </row>
    <row r="31" spans="1:8" x14ac:dyDescent="0.3">
      <c r="A31" s="4"/>
      <c r="B31" s="7" t="s">
        <v>10</v>
      </c>
      <c r="C31" s="8"/>
      <c r="D31" s="8"/>
      <c r="E31" s="8">
        <v>9503.2800000000007</v>
      </c>
      <c r="F31" s="8">
        <v>9044.81</v>
      </c>
      <c r="G31" s="8">
        <f t="shared" si="2"/>
        <v>9503.2800000000007</v>
      </c>
      <c r="H31" s="8">
        <f t="shared" si="3"/>
        <v>9044.81</v>
      </c>
    </row>
    <row r="32" spans="1:8" x14ac:dyDescent="0.3">
      <c r="A32" s="4"/>
      <c r="B32" s="7" t="s">
        <v>11</v>
      </c>
      <c r="C32" s="8"/>
      <c r="D32" s="8"/>
      <c r="E32" s="8">
        <v>11716</v>
      </c>
      <c r="F32" s="8">
        <v>11128.17</v>
      </c>
      <c r="G32" s="8">
        <f t="shared" si="2"/>
        <v>11716</v>
      </c>
      <c r="H32" s="8">
        <f t="shared" si="3"/>
        <v>11128.17</v>
      </c>
    </row>
    <row r="33" spans="1:8" ht="19.95" x14ac:dyDescent="0.3">
      <c r="A33" s="4"/>
      <c r="B33" s="7" t="s">
        <v>18</v>
      </c>
      <c r="C33" s="8"/>
      <c r="D33" s="8"/>
      <c r="E33" s="8"/>
      <c r="F33" s="8"/>
      <c r="G33" s="8">
        <f t="shared" si="2"/>
        <v>0</v>
      </c>
      <c r="H33" s="8">
        <f t="shared" si="3"/>
        <v>0</v>
      </c>
    </row>
    <row r="34" spans="1:8" ht="19.95" x14ac:dyDescent="0.3">
      <c r="A34" s="4"/>
      <c r="B34" s="4" t="s">
        <v>24</v>
      </c>
      <c r="C34" s="6">
        <f>C35+C36+C37</f>
        <v>0</v>
      </c>
      <c r="D34" s="6">
        <f t="shared" ref="D34:F34" si="10">D35+D36+D37</f>
        <v>0</v>
      </c>
      <c r="E34" s="6">
        <f t="shared" si="10"/>
        <v>1817.14</v>
      </c>
      <c r="F34" s="6">
        <f t="shared" si="10"/>
        <v>1496.53</v>
      </c>
      <c r="G34" s="8">
        <f t="shared" si="2"/>
        <v>1817.14</v>
      </c>
      <c r="H34" s="8">
        <f t="shared" si="3"/>
        <v>1496.53</v>
      </c>
    </row>
    <row r="35" spans="1:8" x14ac:dyDescent="0.3">
      <c r="A35" s="4"/>
      <c r="B35" s="7" t="s">
        <v>10</v>
      </c>
      <c r="C35" s="8"/>
      <c r="D35" s="8"/>
      <c r="E35" s="8">
        <v>1817.14</v>
      </c>
      <c r="F35" s="8">
        <v>1496.53</v>
      </c>
      <c r="G35" s="8">
        <f t="shared" si="2"/>
        <v>1817.14</v>
      </c>
      <c r="H35" s="8">
        <f t="shared" si="3"/>
        <v>1496.53</v>
      </c>
    </row>
    <row r="36" spans="1:8" x14ac:dyDescent="0.3">
      <c r="A36" s="4"/>
      <c r="B36" s="7" t="s">
        <v>11</v>
      </c>
      <c r="C36" s="8"/>
      <c r="D36" s="8"/>
      <c r="E36" s="8"/>
      <c r="F36" s="8"/>
      <c r="G36" s="8">
        <f t="shared" si="2"/>
        <v>0</v>
      </c>
      <c r="H36" s="8">
        <f t="shared" si="3"/>
        <v>0</v>
      </c>
    </row>
    <row r="37" spans="1:8" ht="19.95" x14ac:dyDescent="0.3">
      <c r="A37" s="4"/>
      <c r="B37" s="7" t="s">
        <v>18</v>
      </c>
      <c r="C37" s="8"/>
      <c r="D37" s="8"/>
      <c r="E37" s="8"/>
      <c r="F37" s="8"/>
      <c r="G37" s="8">
        <f t="shared" si="2"/>
        <v>0</v>
      </c>
      <c r="H37" s="8">
        <f t="shared" si="3"/>
        <v>0</v>
      </c>
    </row>
    <row r="38" spans="1:8" x14ac:dyDescent="0.3">
      <c r="A38" s="9"/>
      <c r="B38" s="11" t="s">
        <v>25</v>
      </c>
      <c r="C38" s="13">
        <f>C39+C40+C41</f>
        <v>323598.40000000002</v>
      </c>
      <c r="D38" s="13">
        <f t="shared" ref="D38:H38" si="11">D39+D40+D41</f>
        <v>323598.40000000002</v>
      </c>
      <c r="E38" s="13">
        <f t="shared" si="11"/>
        <v>303163.34999999998</v>
      </c>
      <c r="F38" s="13">
        <f t="shared" si="11"/>
        <v>281264.90000000002</v>
      </c>
      <c r="G38" s="13">
        <f t="shared" si="11"/>
        <v>626761.75</v>
      </c>
      <c r="H38" s="13">
        <f t="shared" si="11"/>
        <v>604863.30000000005</v>
      </c>
    </row>
    <row r="39" spans="1:8" x14ac:dyDescent="0.3">
      <c r="A39" s="10"/>
      <c r="B39" s="12" t="s">
        <v>10</v>
      </c>
      <c r="C39" s="13">
        <f>C14+C18+C22+C26+C31+C35</f>
        <v>30101.1</v>
      </c>
      <c r="D39" s="13">
        <f t="shared" ref="D39:H39" si="12">D14+D18+D22+D26+D31+D35</f>
        <v>30101.1</v>
      </c>
      <c r="E39" s="13">
        <f t="shared" si="12"/>
        <v>33544.42</v>
      </c>
      <c r="F39" s="13">
        <f t="shared" si="12"/>
        <v>23340.43</v>
      </c>
      <c r="G39" s="13">
        <f t="shared" si="12"/>
        <v>63645.52</v>
      </c>
      <c r="H39" s="13">
        <f t="shared" si="12"/>
        <v>53441.53</v>
      </c>
    </row>
    <row r="40" spans="1:8" ht="23.3" customHeight="1" x14ac:dyDescent="0.3">
      <c r="A40" s="10"/>
      <c r="B40" s="12" t="s">
        <v>11</v>
      </c>
      <c r="C40" s="13">
        <f>C15+C19+C23+C27+C32+C36</f>
        <v>27999.4</v>
      </c>
      <c r="D40" s="13">
        <f t="shared" ref="D40:H40" si="13">D15+D19+D23+D27+D32+D36</f>
        <v>27999.4</v>
      </c>
      <c r="E40" s="13">
        <f t="shared" si="13"/>
        <v>38990.720000000001</v>
      </c>
      <c r="F40" s="13">
        <f t="shared" si="13"/>
        <v>37025.75</v>
      </c>
      <c r="G40" s="13">
        <f t="shared" si="13"/>
        <v>66990.12</v>
      </c>
      <c r="H40" s="13">
        <f t="shared" si="13"/>
        <v>65025.15</v>
      </c>
    </row>
    <row r="41" spans="1:8" ht="23.3" x14ac:dyDescent="0.3">
      <c r="A41" s="10"/>
      <c r="B41" s="12" t="s">
        <v>18</v>
      </c>
      <c r="C41" s="13">
        <f>C16+C20+C24+C28+C33+C37</f>
        <v>265497.90000000002</v>
      </c>
      <c r="D41" s="13">
        <f t="shared" ref="D41:H41" si="14">D16+D20+D24+D28+D33+D37</f>
        <v>265497.90000000002</v>
      </c>
      <c r="E41" s="13">
        <f t="shared" si="14"/>
        <v>230628.21</v>
      </c>
      <c r="F41" s="13">
        <f t="shared" si="14"/>
        <v>220898.72</v>
      </c>
      <c r="G41" s="13">
        <f t="shared" si="14"/>
        <v>496126.11</v>
      </c>
      <c r="H41" s="13">
        <f t="shared" si="14"/>
        <v>486396.62000000005</v>
      </c>
    </row>
  </sheetData>
  <mergeCells count="9">
    <mergeCell ref="A1:H1"/>
    <mergeCell ref="A3:H3"/>
    <mergeCell ref="A4:H4"/>
    <mergeCell ref="A6:A8"/>
    <mergeCell ref="B6:B8"/>
    <mergeCell ref="C6:H6"/>
    <mergeCell ref="C7:D7"/>
    <mergeCell ref="E7:F7"/>
    <mergeCell ref="G7:H7"/>
  </mergeCells>
  <pageMargins left="0.51181102362204722" right="0.51181102362204722" top="0.35433070866141736" bottom="0.35433070866141736" header="0.19685039370078741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Радченко Николай Алексеевич</dc:creator>
  <cp:lastModifiedBy>Дегтева</cp:lastModifiedBy>
  <cp:lastPrinted>2017-03-15T13:40:07Z</cp:lastPrinted>
  <dcterms:created xsi:type="dcterms:W3CDTF">2017-03-06T08:48:10Z</dcterms:created>
  <dcterms:modified xsi:type="dcterms:W3CDTF">2017-03-15T13:40:57Z</dcterms:modified>
</cp:coreProperties>
</file>