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467" windowHeight="12140"/>
  </bookViews>
  <sheets>
    <sheet name="Лист1" sheetId="1" r:id="rId1"/>
  </sheets>
  <definedNames>
    <definedName name="_xlnm.Print_Titles" localSheetId="0">Лист1!$6:$8</definedName>
    <definedName name="_xlnm.Print_Area" localSheetId="0">Лист1!$A$1:$H$63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E63" i="1"/>
  <c r="F63" i="1"/>
  <c r="C63" i="1"/>
  <c r="D62" i="1"/>
  <c r="E62" i="1"/>
  <c r="F62" i="1"/>
  <c r="C62" i="1"/>
  <c r="D61" i="1"/>
  <c r="E61" i="1"/>
  <c r="F61" i="1"/>
  <c r="C61" i="1"/>
  <c r="D60" i="1"/>
  <c r="E60" i="1"/>
  <c r="F60" i="1"/>
  <c r="C60" i="1"/>
  <c r="C59" i="1" s="1"/>
  <c r="D59" i="1"/>
  <c r="E59" i="1"/>
  <c r="F59" i="1" l="1"/>
  <c r="H19" i="1"/>
  <c r="H20" i="1"/>
  <c r="H21" i="1"/>
  <c r="H22" i="1"/>
  <c r="G19" i="1"/>
  <c r="G20" i="1"/>
  <c r="G21" i="1"/>
  <c r="G22" i="1"/>
  <c r="D18" i="1"/>
  <c r="E18" i="1"/>
  <c r="F18" i="1"/>
  <c r="C18" i="1"/>
  <c r="D13" i="1"/>
  <c r="E13" i="1"/>
  <c r="F13" i="1"/>
  <c r="C13" i="1"/>
  <c r="D12" i="1"/>
  <c r="D11" i="1" s="1"/>
  <c r="E12" i="1"/>
  <c r="E11" i="1" s="1"/>
  <c r="F12" i="1"/>
  <c r="F11" i="1" s="1"/>
  <c r="G14" i="1"/>
  <c r="H14" i="1"/>
  <c r="G15" i="1"/>
  <c r="H15" i="1"/>
  <c r="G16" i="1"/>
  <c r="H16" i="1"/>
  <c r="G17" i="1"/>
  <c r="H17" i="1"/>
  <c r="C24" i="1"/>
  <c r="C23" i="1" s="1"/>
  <c r="D24" i="1"/>
  <c r="D23" i="1" s="1"/>
  <c r="E24" i="1"/>
  <c r="E23" i="1" s="1"/>
  <c r="F24" i="1"/>
  <c r="F23" i="1" s="1"/>
  <c r="G25" i="1"/>
  <c r="H25" i="1"/>
  <c r="G26" i="1"/>
  <c r="H26" i="1"/>
  <c r="G27" i="1"/>
  <c r="H27" i="1"/>
  <c r="G28" i="1"/>
  <c r="H28" i="1"/>
  <c r="C30" i="1"/>
  <c r="C29" i="1" s="1"/>
  <c r="D30" i="1"/>
  <c r="E30" i="1"/>
  <c r="E29" i="1" s="1"/>
  <c r="F30" i="1"/>
  <c r="F29" i="1" s="1"/>
  <c r="G31" i="1"/>
  <c r="H31" i="1"/>
  <c r="G32" i="1"/>
  <c r="H32" i="1"/>
  <c r="G33" i="1"/>
  <c r="H33" i="1"/>
  <c r="G34" i="1"/>
  <c r="H34" i="1"/>
  <c r="C36" i="1"/>
  <c r="C35" i="1" s="1"/>
  <c r="D36" i="1"/>
  <c r="E36" i="1"/>
  <c r="E35" i="1" s="1"/>
  <c r="F36" i="1"/>
  <c r="F35" i="1" s="1"/>
  <c r="G37" i="1"/>
  <c r="H37" i="1"/>
  <c r="G38" i="1"/>
  <c r="H38" i="1"/>
  <c r="G39" i="1"/>
  <c r="H39" i="1"/>
  <c r="G40" i="1"/>
  <c r="H40" i="1"/>
  <c r="C42" i="1"/>
  <c r="C41" i="1" s="1"/>
  <c r="D42" i="1"/>
  <c r="D41" i="1" s="1"/>
  <c r="E42" i="1"/>
  <c r="E41" i="1" s="1"/>
  <c r="F42" i="1"/>
  <c r="G43" i="1"/>
  <c r="H43" i="1"/>
  <c r="G44" i="1"/>
  <c r="H44" i="1"/>
  <c r="G45" i="1"/>
  <c r="H45" i="1"/>
  <c r="G46" i="1"/>
  <c r="H46" i="1"/>
  <c r="C48" i="1"/>
  <c r="C47" i="1" s="1"/>
  <c r="D48" i="1"/>
  <c r="D47" i="1" s="1"/>
  <c r="E48" i="1"/>
  <c r="E47" i="1" s="1"/>
  <c r="F48" i="1"/>
  <c r="F47" i="1" s="1"/>
  <c r="G49" i="1"/>
  <c r="H49" i="1"/>
  <c r="G50" i="1"/>
  <c r="H50" i="1"/>
  <c r="G51" i="1"/>
  <c r="H51" i="1"/>
  <c r="G52" i="1"/>
  <c r="H52" i="1"/>
  <c r="C54" i="1"/>
  <c r="C53" i="1" s="1"/>
  <c r="D54" i="1"/>
  <c r="D53" i="1" s="1"/>
  <c r="E54" i="1"/>
  <c r="E53" i="1" s="1"/>
  <c r="F54" i="1"/>
  <c r="F53" i="1" s="1"/>
  <c r="G55" i="1"/>
  <c r="H55" i="1"/>
  <c r="G56" i="1"/>
  <c r="H56" i="1"/>
  <c r="G57" i="1"/>
  <c r="H57" i="1"/>
  <c r="G58" i="1"/>
  <c r="H58" i="1"/>
  <c r="G63" i="1" l="1"/>
  <c r="G61" i="1"/>
  <c r="H62" i="1"/>
  <c r="H60" i="1"/>
  <c r="G62" i="1"/>
  <c r="G60" i="1"/>
  <c r="G13" i="1"/>
  <c r="G18" i="1"/>
  <c r="H63" i="1"/>
  <c r="H61" i="1"/>
  <c r="H59" i="1" s="1"/>
  <c r="H53" i="1"/>
  <c r="H47" i="1"/>
  <c r="H30" i="1"/>
  <c r="H18" i="1"/>
  <c r="H13" i="1"/>
  <c r="C12" i="1"/>
  <c r="C11" i="1" s="1"/>
  <c r="C10" i="1" s="1"/>
  <c r="E10" i="1"/>
  <c r="G47" i="1"/>
  <c r="G53" i="1"/>
  <c r="G41" i="1"/>
  <c r="H54" i="1"/>
  <c r="G48" i="1"/>
  <c r="H42" i="1"/>
  <c r="F41" i="1"/>
  <c r="H41" i="1" s="1"/>
  <c r="G35" i="1"/>
  <c r="G23" i="1"/>
  <c r="G54" i="1"/>
  <c r="G42" i="1"/>
  <c r="G29" i="1"/>
  <c r="H48" i="1"/>
  <c r="H36" i="1"/>
  <c r="H23" i="1"/>
  <c r="H12" i="1"/>
  <c r="H24" i="1"/>
  <c r="G36" i="1"/>
  <c r="G30" i="1"/>
  <c r="G24" i="1"/>
  <c r="D35" i="1"/>
  <c r="H35" i="1" s="1"/>
  <c r="D29" i="1"/>
  <c r="H29" i="1" s="1"/>
  <c r="G59" i="1" l="1"/>
  <c r="G12" i="1"/>
  <c r="F10" i="1"/>
  <c r="D10" i="1"/>
  <c r="G11" i="1"/>
  <c r="G10" i="1"/>
  <c r="H11" i="1"/>
  <c r="H10" i="1" l="1"/>
</calcChain>
</file>

<file path=xl/sharedStrings.xml><?xml version="1.0" encoding="utf-8"?>
<sst xmlns="http://schemas.openxmlformats.org/spreadsheetml/2006/main" count="71" uniqueCount="35">
  <si>
    <t>Комплексный отчет о выполнении муниципальной программы (подпрограммы)</t>
  </si>
  <si>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</si>
  <si>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</si>
  <si>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</si>
  <si>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</si>
  <si>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</si>
  <si>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</si>
  <si>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</si>
  <si>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</si>
  <si>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</si>
  <si>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За счет средств ВМР</t>
  </si>
  <si>
    <t>За счет средств бюджета Московской области</t>
  </si>
  <si>
    <t>За счет средств городских и сельских поселений</t>
  </si>
  <si>
    <t>«Содержание и развитие жилищно-коммунального хозяйства Воскресенского муниципального района Московской области на 2015-2019 годы»</t>
  </si>
  <si>
    <r>
      <t xml:space="preserve">     Муниципальный заказчик  Управление жилищно-коммунального комплекса</t>
    </r>
    <r>
      <rPr>
        <u/>
        <sz val="12"/>
        <color theme="1"/>
        <rFont val="Times New Roman"/>
        <family val="1"/>
        <charset val="204"/>
      </rPr>
      <t xml:space="preserve"> администрации Воскресенского муниципального района</t>
    </r>
  </si>
  <si>
    <t>Подпрограмма: 1 "Содержание и развитие жилищно-коммунального хозяйства Воскресенского муниципального района на 2015-2019 годы"</t>
  </si>
  <si>
    <t>Задача: 1 Развитие систем и объектов водоснабжения, водоотведения и очистки сточных вод</t>
  </si>
  <si>
    <t>За счет внебюджетных источников</t>
  </si>
  <si>
    <t>Задача: 2. Замена объектов коммунальной инфраструктуры с высоким уровнем износа</t>
  </si>
  <si>
    <t>Мероприятие 2.1 Замена объектов коммунальной инфраструктуры с высоким уровнем износа</t>
  </si>
  <si>
    <t>Задача: 3. Повышение энергоэффективности и надежности функционирования объектов теплоснабжения, водоснабжения, водоотведения и очистки сточных вод</t>
  </si>
  <si>
    <t>Мероприятие 3.1 Повышение энергоэффективности и надежности функционирования объектов теплоснабжения, водоснабжения, водоотведения и очистки сточных вод</t>
  </si>
  <si>
    <t>Задача: 4. Создание условий для повышения качества жизни населения на территории Воскресенского муниципального района</t>
  </si>
  <si>
    <t>Мероприятие 4.1 Создание условий для повышения качества жизни населения на территории Воскресенского муниципального района</t>
  </si>
  <si>
    <t>Задача: 5. Устранение физического износа общего имущества многоквартирных домов, расположенных на территории городских и сельских поселений Воскресенского муниципального района</t>
  </si>
  <si>
    <t>Мероприятие 5.1 Устранение физического износа общего имущества многоквартирных домов, расположенных на территории городских и сельских поселений Воскресенского муниципального района</t>
  </si>
  <si>
    <t>Задача: 6. Совершенствование системы управления жилищно-коммунальным хозяйством Воскресенского муниципального района</t>
  </si>
  <si>
    <t>Мероприятие 6.1 Совершенствование системы управления жилищно-коммунальным хозяйством Воскресенского муниципального района</t>
  </si>
  <si>
    <t>Задача: 7. Приобретение техники для нужд коммунального хозяйства</t>
  </si>
  <si>
    <t xml:space="preserve">Мероприятие 7.1 </t>
  </si>
  <si>
    <t>Основное мероприятие Подпрограммы 1 Развитие систем и объектов водоснабжения, водоотведения и очистки сточных вод</t>
  </si>
  <si>
    <t>Мероприятие 1.1 Подключение жилищного фонда к централизованным системам водоотведения</t>
  </si>
  <si>
    <t>Мероприятие 1.2 Строительство ВЗУ, водопроводных сетей, подключение жилищного фонда к централизованным системам водоснабжения</t>
  </si>
  <si>
    <t>ИТОГО по муниципальной программе:</t>
  </si>
  <si>
    <t>Проверка с ГАСУ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</si>
</sst>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indexed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4" fontId="6" fillId="0" borderId="4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7" fillId="0" borderId="0" xfId="0" applyNumberFormat="1" applyFont="1"/>
    <xf numFmtId="0" fontId="7" fillId="0" borderId="0" xfId="0" applyFont="1"/>
    <xf numFmtId="4" fontId="8" fillId="0" borderId="2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2" fontId="9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G64" sqref="G64"/>
    </sheetView>
  </sheetViews>
  <sheetFormatPr defaultRowHeight="14.4" x14ac:dyDescent="0.3"/>
  <cols>
    <col min="1" max="1" width="5.09765625" customWidth="1"/>
    <col min="2" max="2" width="33.8984375" customWidth="1"/>
    <col min="3" max="3" width="9.19921875" customWidth="1"/>
    <col min="4" max="4" width="8.3984375" customWidth="1"/>
    <col min="5" max="5" width="9" customWidth="1"/>
    <col min="6" max="6" width="8.19921875" customWidth="1"/>
    <col min="7" max="7" width="8.296875" customWidth="1"/>
    <col min="8" max="8" width="9.5" customWidth="1"/>
    <col min="9" max="9" width="11" customWidth="1"/>
  </cols>
  <sheetData>
    <row r="1" spans="1:10" ht="15.55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10" ht="7.75" customHeight="1" x14ac:dyDescent="0.3">
      <c r="A2" s="1"/>
      <c r="B2" s="5"/>
      <c r="C2" s="5"/>
      <c r="D2" s="5"/>
      <c r="E2" s="5"/>
      <c r="F2" s="5"/>
      <c r="G2" s="5"/>
      <c r="H2" s="5"/>
    </row>
    <row r="3" spans="1:10" ht="35.35" customHeight="1" x14ac:dyDescent="0.3">
      <c r="A3" s="26" t="s">
        <v>13</v>
      </c>
      <c r="B3" s="26"/>
      <c r="C3" s="26"/>
      <c r="D3" s="26"/>
      <c r="E3" s="26"/>
      <c r="F3" s="26"/>
      <c r="G3" s="26"/>
      <c r="H3" s="26"/>
    </row>
    <row r="4" spans="1:10" ht="25.5" customHeight="1" x14ac:dyDescent="0.3">
      <c r="A4" s="26" t="s">
        <v>14</v>
      </c>
      <c r="B4" s="26"/>
      <c r="C4" s="26"/>
      <c r="D4" s="26"/>
      <c r="E4" s="26"/>
      <c r="F4" s="26"/>
      <c r="G4" s="26"/>
      <c r="H4" s="26"/>
    </row>
    <row r="5" spans="1:10" ht="15.55" x14ac:dyDescent="0.3">
      <c r="A5" s="2" t="s">
        <v>1</v>
      </c>
    </row>
    <row r="6" spans="1:10" ht="14.95" customHeight="1" x14ac:dyDescent="0.3">
      <c r="A6" s="27" t="s">
        <v>2</v>
      </c>
      <c r="B6" s="27" t="s">
        <v>3</v>
      </c>
      <c r="C6" s="30" t="s">
        <v>4</v>
      </c>
      <c r="D6" s="31"/>
      <c r="E6" s="31"/>
      <c r="F6" s="31"/>
      <c r="G6" s="31"/>
      <c r="H6" s="32"/>
    </row>
    <row r="7" spans="1:10" ht="14.95" customHeight="1" x14ac:dyDescent="0.3">
      <c r="A7" s="28"/>
      <c r="B7" s="28"/>
      <c r="C7" s="30" t="s">
        <v>8</v>
      </c>
      <c r="D7" s="32"/>
      <c r="E7" s="30" t="s">
        <v>9</v>
      </c>
      <c r="F7" s="32"/>
      <c r="G7" s="30" t="s">
        <v>5</v>
      </c>
      <c r="H7" s="32"/>
    </row>
    <row r="8" spans="1:10" ht="39.9" x14ac:dyDescent="0.3">
      <c r="A8" s="29"/>
      <c r="B8" s="29"/>
      <c r="C8" s="3" t="s">
        <v>6</v>
      </c>
      <c r="D8" s="3" t="s">
        <v>7</v>
      </c>
      <c r="E8" s="3" t="s">
        <v>6</v>
      </c>
      <c r="F8" s="3" t="s">
        <v>7</v>
      </c>
      <c r="G8" s="3" t="s">
        <v>6</v>
      </c>
      <c r="H8" s="3" t="s">
        <v>7</v>
      </c>
    </row>
    <row r="9" spans="1:10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11</v>
      </c>
      <c r="H9" s="3">
        <v>12</v>
      </c>
    </row>
    <row r="10" spans="1:10" ht="29.95" x14ac:dyDescent="0.3">
      <c r="A10" s="4"/>
      <c r="B10" s="4" t="s">
        <v>15</v>
      </c>
      <c r="C10" s="6">
        <f>C11+C23+C29+C35+C41+C47+C53</f>
        <v>577066.65</v>
      </c>
      <c r="D10" s="6">
        <f t="shared" ref="D10:F10" si="0">D11+D23+D29+D35+D41+D47+D53</f>
        <v>476148.93</v>
      </c>
      <c r="E10" s="6">
        <f t="shared" si="0"/>
        <v>693363.41</v>
      </c>
      <c r="F10" s="6">
        <f t="shared" si="0"/>
        <v>467624.13999999996</v>
      </c>
      <c r="G10" s="15">
        <f>C10+E10</f>
        <v>1270430.06</v>
      </c>
      <c r="H10" s="15">
        <f>D10+F10</f>
        <v>943773.07</v>
      </c>
      <c r="J10" s="11"/>
    </row>
    <row r="11" spans="1:10" ht="19.95" x14ac:dyDescent="0.3">
      <c r="A11" s="4"/>
      <c r="B11" s="4" t="s">
        <v>16</v>
      </c>
      <c r="C11" s="6">
        <f>C12</f>
        <v>61131.69</v>
      </c>
      <c r="D11" s="6">
        <f t="shared" ref="D11:F11" si="1">D12</f>
        <v>61131.69</v>
      </c>
      <c r="E11" s="6">
        <f t="shared" si="1"/>
        <v>37640.21</v>
      </c>
      <c r="F11" s="6">
        <f t="shared" si="1"/>
        <v>35753.07</v>
      </c>
      <c r="G11" s="6">
        <f>C11+E11</f>
        <v>98771.9</v>
      </c>
      <c r="H11" s="6">
        <f t="shared" ref="H11:H35" si="2">D11+F11</f>
        <v>96884.760000000009</v>
      </c>
    </row>
    <row r="12" spans="1:10" ht="29.95" x14ac:dyDescent="0.3">
      <c r="A12" s="4"/>
      <c r="B12" s="4" t="s">
        <v>30</v>
      </c>
      <c r="C12" s="17">
        <f>C13+C18</f>
        <v>61131.69</v>
      </c>
      <c r="D12" s="17">
        <f t="shared" ref="D12:F12" si="3">D13+D18</f>
        <v>61131.69</v>
      </c>
      <c r="E12" s="17">
        <f t="shared" si="3"/>
        <v>37640.21</v>
      </c>
      <c r="F12" s="17">
        <f t="shared" si="3"/>
        <v>35753.07</v>
      </c>
      <c r="G12" s="6">
        <f t="shared" ref="G12:G35" si="4">C12+E12</f>
        <v>98771.9</v>
      </c>
      <c r="H12" s="6">
        <f t="shared" si="2"/>
        <v>96884.760000000009</v>
      </c>
    </row>
    <row r="13" spans="1:10" ht="19.95" x14ac:dyDescent="0.3">
      <c r="A13" s="4"/>
      <c r="B13" s="4" t="s">
        <v>31</v>
      </c>
      <c r="C13" s="18">
        <f>C14+C15+C16+C17</f>
        <v>825.29</v>
      </c>
      <c r="D13" s="18">
        <f t="shared" ref="D13:F13" si="5">D14+D15+D16+D17</f>
        <v>825.29</v>
      </c>
      <c r="E13" s="18">
        <f t="shared" si="5"/>
        <v>31290.21</v>
      </c>
      <c r="F13" s="18">
        <f t="shared" si="5"/>
        <v>29753.07</v>
      </c>
      <c r="G13" s="6">
        <f t="shared" si="4"/>
        <v>32115.5</v>
      </c>
      <c r="H13" s="6">
        <f t="shared" si="2"/>
        <v>30578.36</v>
      </c>
    </row>
    <row r="14" spans="1:10" x14ac:dyDescent="0.3">
      <c r="A14" s="4"/>
      <c r="B14" s="7" t="s">
        <v>10</v>
      </c>
      <c r="C14" s="10"/>
      <c r="D14" s="10"/>
      <c r="E14" s="10"/>
      <c r="F14" s="10"/>
      <c r="G14" s="6">
        <f t="shared" si="4"/>
        <v>0</v>
      </c>
      <c r="H14" s="6">
        <f t="shared" si="2"/>
        <v>0</v>
      </c>
    </row>
    <row r="15" spans="1:10" x14ac:dyDescent="0.3">
      <c r="A15" s="4"/>
      <c r="B15" s="7" t="s">
        <v>12</v>
      </c>
      <c r="C15" s="9">
        <v>825.29</v>
      </c>
      <c r="D15" s="9">
        <v>825.29</v>
      </c>
      <c r="E15" s="9">
        <v>30590.21</v>
      </c>
      <c r="F15" s="9">
        <v>29053.07</v>
      </c>
      <c r="G15" s="8">
        <f t="shared" ref="G15" si="6">C15+E15</f>
        <v>31415.5</v>
      </c>
      <c r="H15" s="8">
        <f t="shared" ref="H15" si="7">D15+F15</f>
        <v>29878.36</v>
      </c>
    </row>
    <row r="16" spans="1:10" x14ac:dyDescent="0.3">
      <c r="A16" s="4"/>
      <c r="B16" s="7" t="s">
        <v>11</v>
      </c>
      <c r="C16" s="8"/>
      <c r="D16" s="8"/>
      <c r="E16" s="8"/>
      <c r="F16" s="8"/>
      <c r="G16" s="8">
        <f t="shared" si="4"/>
        <v>0</v>
      </c>
      <c r="H16" s="8">
        <f t="shared" si="2"/>
        <v>0</v>
      </c>
    </row>
    <row r="17" spans="1:8" x14ac:dyDescent="0.3">
      <c r="A17" s="4"/>
      <c r="B17" s="7" t="s">
        <v>17</v>
      </c>
      <c r="C17" s="8"/>
      <c r="D17" s="8"/>
      <c r="E17" s="8">
        <v>700</v>
      </c>
      <c r="F17" s="8">
        <v>700</v>
      </c>
      <c r="G17" s="8">
        <f t="shared" si="4"/>
        <v>700</v>
      </c>
      <c r="H17" s="8">
        <f t="shared" si="2"/>
        <v>700</v>
      </c>
    </row>
    <row r="18" spans="1:8" ht="39.9" x14ac:dyDescent="0.3">
      <c r="A18" s="4"/>
      <c r="B18" s="7" t="s">
        <v>32</v>
      </c>
      <c r="C18" s="8">
        <f>C19+C20+C21+C22</f>
        <v>60306.400000000001</v>
      </c>
      <c r="D18" s="8">
        <f t="shared" ref="D18:F18" si="8">D19+D20+D21+D22</f>
        <v>60306.400000000001</v>
      </c>
      <c r="E18" s="8">
        <f t="shared" si="8"/>
        <v>6350</v>
      </c>
      <c r="F18" s="8">
        <f t="shared" si="8"/>
        <v>6000</v>
      </c>
      <c r="G18" s="8">
        <f t="shared" si="4"/>
        <v>66656.399999999994</v>
      </c>
      <c r="H18" s="8">
        <f t="shared" si="2"/>
        <v>66306.399999999994</v>
      </c>
    </row>
    <row r="19" spans="1:8" x14ac:dyDescent="0.3">
      <c r="A19" s="4"/>
      <c r="B19" s="7" t="s">
        <v>10</v>
      </c>
      <c r="C19" s="8"/>
      <c r="D19" s="8"/>
      <c r="E19" s="8"/>
      <c r="F19" s="8"/>
      <c r="G19" s="8">
        <f t="shared" si="4"/>
        <v>0</v>
      </c>
      <c r="H19" s="8">
        <f t="shared" si="2"/>
        <v>0</v>
      </c>
    </row>
    <row r="20" spans="1:8" x14ac:dyDescent="0.3">
      <c r="A20" s="4"/>
      <c r="B20" s="7" t="s">
        <v>12</v>
      </c>
      <c r="C20" s="8">
        <v>31492</v>
      </c>
      <c r="D20" s="8">
        <v>31492</v>
      </c>
      <c r="E20" s="8">
        <v>6350</v>
      </c>
      <c r="F20" s="8">
        <v>6000</v>
      </c>
      <c r="G20" s="8">
        <f t="shared" si="4"/>
        <v>37842</v>
      </c>
      <c r="H20" s="8">
        <f t="shared" si="2"/>
        <v>37492</v>
      </c>
    </row>
    <row r="21" spans="1:8" x14ac:dyDescent="0.3">
      <c r="A21" s="4"/>
      <c r="B21" s="7" t="s">
        <v>11</v>
      </c>
      <c r="C21" s="8">
        <v>28814.400000000001</v>
      </c>
      <c r="D21" s="8">
        <v>28814.400000000001</v>
      </c>
      <c r="E21" s="8"/>
      <c r="F21" s="8"/>
      <c r="G21" s="8">
        <f t="shared" si="4"/>
        <v>28814.400000000001</v>
      </c>
      <c r="H21" s="8">
        <f t="shared" si="2"/>
        <v>28814.400000000001</v>
      </c>
    </row>
    <row r="22" spans="1:8" x14ac:dyDescent="0.3">
      <c r="A22" s="4"/>
      <c r="B22" s="7" t="s">
        <v>17</v>
      </c>
      <c r="C22" s="8"/>
      <c r="D22" s="8"/>
      <c r="E22" s="8"/>
      <c r="F22" s="8"/>
      <c r="G22" s="8">
        <f t="shared" si="4"/>
        <v>0</v>
      </c>
      <c r="H22" s="8">
        <f t="shared" si="2"/>
        <v>0</v>
      </c>
    </row>
    <row r="23" spans="1:8" ht="19.95" x14ac:dyDescent="0.3">
      <c r="A23" s="4"/>
      <c r="B23" s="4" t="s">
        <v>18</v>
      </c>
      <c r="C23" s="8">
        <f>C24</f>
        <v>4318.95</v>
      </c>
      <c r="D23" s="8">
        <f t="shared" ref="D23:F23" si="9">D24</f>
        <v>4318.95</v>
      </c>
      <c r="E23" s="8">
        <f t="shared" si="9"/>
        <v>14075.67</v>
      </c>
      <c r="F23" s="8">
        <f t="shared" si="9"/>
        <v>14075.67</v>
      </c>
      <c r="G23" s="8">
        <f t="shared" si="4"/>
        <v>18394.62</v>
      </c>
      <c r="H23" s="8">
        <f t="shared" si="2"/>
        <v>18394.62</v>
      </c>
    </row>
    <row r="24" spans="1:8" ht="19.95" x14ac:dyDescent="0.3">
      <c r="A24" s="4"/>
      <c r="B24" s="4" t="s">
        <v>19</v>
      </c>
      <c r="C24" s="8">
        <f>C25+C26+C27+C28</f>
        <v>4318.95</v>
      </c>
      <c r="D24" s="8">
        <f t="shared" ref="D24:F24" si="10">D25+D26+D27+D28</f>
        <v>4318.95</v>
      </c>
      <c r="E24" s="8">
        <f t="shared" si="10"/>
        <v>14075.67</v>
      </c>
      <c r="F24" s="8">
        <f t="shared" si="10"/>
        <v>14075.67</v>
      </c>
      <c r="G24" s="8">
        <f t="shared" si="4"/>
        <v>18394.62</v>
      </c>
      <c r="H24" s="8">
        <f t="shared" si="2"/>
        <v>18394.62</v>
      </c>
    </row>
    <row r="25" spans="1:8" x14ac:dyDescent="0.3">
      <c r="A25" s="4"/>
      <c r="B25" s="7" t="s">
        <v>10</v>
      </c>
      <c r="C25" s="8">
        <v>1319.99</v>
      </c>
      <c r="D25" s="8">
        <v>1319.99</v>
      </c>
      <c r="E25" s="8"/>
      <c r="F25" s="8"/>
      <c r="G25" s="8">
        <f t="shared" si="4"/>
        <v>1319.99</v>
      </c>
      <c r="H25" s="8">
        <f t="shared" si="2"/>
        <v>1319.99</v>
      </c>
    </row>
    <row r="26" spans="1:8" x14ac:dyDescent="0.3">
      <c r="A26" s="4"/>
      <c r="B26" s="7" t="s">
        <v>12</v>
      </c>
      <c r="C26" s="8">
        <v>2998.96</v>
      </c>
      <c r="D26" s="8">
        <v>2998.96</v>
      </c>
      <c r="E26" s="8">
        <v>14075.67</v>
      </c>
      <c r="F26" s="8">
        <v>14075.67</v>
      </c>
      <c r="G26" s="8">
        <f t="shared" si="4"/>
        <v>17074.63</v>
      </c>
      <c r="H26" s="8">
        <f t="shared" si="2"/>
        <v>17074.63</v>
      </c>
    </row>
    <row r="27" spans="1:8" x14ac:dyDescent="0.3">
      <c r="A27" s="4"/>
      <c r="B27" s="7" t="s">
        <v>11</v>
      </c>
      <c r="C27" s="8"/>
      <c r="D27" s="8"/>
      <c r="E27" s="8"/>
      <c r="F27" s="8"/>
      <c r="G27" s="8">
        <f t="shared" si="4"/>
        <v>0</v>
      </c>
      <c r="H27" s="8">
        <f t="shared" si="2"/>
        <v>0</v>
      </c>
    </row>
    <row r="28" spans="1:8" x14ac:dyDescent="0.3">
      <c r="A28" s="4"/>
      <c r="B28" s="7" t="s">
        <v>17</v>
      </c>
      <c r="C28" s="8"/>
      <c r="D28" s="8"/>
      <c r="E28" s="8"/>
      <c r="F28" s="8"/>
      <c r="G28" s="8">
        <f t="shared" si="4"/>
        <v>0</v>
      </c>
      <c r="H28" s="8">
        <f t="shared" si="2"/>
        <v>0</v>
      </c>
    </row>
    <row r="29" spans="1:8" ht="39.9" x14ac:dyDescent="0.3">
      <c r="A29" s="4"/>
      <c r="B29" s="7" t="s">
        <v>20</v>
      </c>
      <c r="C29" s="8">
        <f>C30</f>
        <v>94669.74</v>
      </c>
      <c r="D29" s="8">
        <f t="shared" ref="D29:F29" si="11">D30</f>
        <v>36108.94</v>
      </c>
      <c r="E29" s="8">
        <f t="shared" si="11"/>
        <v>220579.53</v>
      </c>
      <c r="F29" s="8">
        <f t="shared" si="11"/>
        <v>61181.06</v>
      </c>
      <c r="G29" s="8">
        <f t="shared" si="4"/>
        <v>315249.27</v>
      </c>
      <c r="H29" s="8">
        <f t="shared" si="2"/>
        <v>97290</v>
      </c>
    </row>
    <row r="30" spans="1:8" ht="39.9" x14ac:dyDescent="0.3">
      <c r="A30" s="4"/>
      <c r="B30" s="7" t="s">
        <v>21</v>
      </c>
      <c r="C30" s="8">
        <f>C31+C32+C33+C34</f>
        <v>94669.74</v>
      </c>
      <c r="D30" s="8">
        <f t="shared" ref="D30:F30" si="12">D31+D32+D33+D34</f>
        <v>36108.94</v>
      </c>
      <c r="E30" s="8">
        <f t="shared" si="12"/>
        <v>220579.53</v>
      </c>
      <c r="F30" s="8">
        <f t="shared" si="12"/>
        <v>61181.06</v>
      </c>
      <c r="G30" s="8">
        <f t="shared" si="4"/>
        <v>315249.27</v>
      </c>
      <c r="H30" s="8">
        <f t="shared" si="2"/>
        <v>97290</v>
      </c>
    </row>
    <row r="31" spans="1:8" x14ac:dyDescent="0.3">
      <c r="A31" s="4"/>
      <c r="B31" s="7" t="s">
        <v>10</v>
      </c>
      <c r="C31" s="8">
        <v>37.22</v>
      </c>
      <c r="D31" s="8">
        <v>37.22</v>
      </c>
      <c r="E31" s="8">
        <v>37160.43</v>
      </c>
      <c r="F31" s="8">
        <v>35445.07</v>
      </c>
      <c r="G31" s="8">
        <f t="shared" si="4"/>
        <v>37197.65</v>
      </c>
      <c r="H31" s="8">
        <f t="shared" si="2"/>
        <v>35482.29</v>
      </c>
    </row>
    <row r="32" spans="1:8" x14ac:dyDescent="0.3">
      <c r="A32" s="4"/>
      <c r="B32" s="7" t="s">
        <v>12</v>
      </c>
      <c r="C32" s="8">
        <v>4608.0200000000004</v>
      </c>
      <c r="D32" s="8">
        <v>4608.0200000000004</v>
      </c>
      <c r="E32" s="8">
        <v>4210</v>
      </c>
      <c r="F32" s="8">
        <v>4165</v>
      </c>
      <c r="G32" s="8">
        <f t="shared" si="4"/>
        <v>8818.02</v>
      </c>
      <c r="H32" s="8">
        <f t="shared" si="2"/>
        <v>8773.02</v>
      </c>
    </row>
    <row r="33" spans="1:9" x14ac:dyDescent="0.3">
      <c r="A33" s="4"/>
      <c r="B33" s="7" t="s">
        <v>11</v>
      </c>
      <c r="C33" s="8"/>
      <c r="D33" s="8"/>
      <c r="E33" s="8"/>
      <c r="F33" s="8"/>
      <c r="G33" s="8">
        <f t="shared" si="4"/>
        <v>0</v>
      </c>
      <c r="H33" s="8">
        <f t="shared" si="2"/>
        <v>0</v>
      </c>
    </row>
    <row r="34" spans="1:9" x14ac:dyDescent="0.3">
      <c r="A34" s="4"/>
      <c r="B34" s="7" t="s">
        <v>17</v>
      </c>
      <c r="C34" s="8">
        <v>90024.5</v>
      </c>
      <c r="D34" s="8">
        <v>31463.7</v>
      </c>
      <c r="E34" s="8">
        <v>179209.1</v>
      </c>
      <c r="F34" s="8">
        <v>21570.99</v>
      </c>
      <c r="G34" s="8">
        <f t="shared" si="4"/>
        <v>269233.59999999998</v>
      </c>
      <c r="H34" s="8">
        <f t="shared" si="2"/>
        <v>53034.69</v>
      </c>
    </row>
    <row r="35" spans="1:9" ht="29.95" x14ac:dyDescent="0.3">
      <c r="A35" s="4"/>
      <c r="B35" s="4" t="s">
        <v>22</v>
      </c>
      <c r="C35" s="8">
        <f>C36</f>
        <v>33681.5</v>
      </c>
      <c r="D35" s="8">
        <f t="shared" ref="D35:F35" si="13">D36</f>
        <v>33617.089999999997</v>
      </c>
      <c r="E35" s="8">
        <f t="shared" si="13"/>
        <v>30006.629999999997</v>
      </c>
      <c r="F35" s="8">
        <f t="shared" si="13"/>
        <v>27941.229999999996</v>
      </c>
      <c r="G35" s="8">
        <f t="shared" si="4"/>
        <v>63688.13</v>
      </c>
      <c r="H35" s="8">
        <f t="shared" si="2"/>
        <v>61558.319999999992</v>
      </c>
    </row>
    <row r="36" spans="1:9" ht="29.95" x14ac:dyDescent="0.3">
      <c r="A36" s="4"/>
      <c r="B36" s="7" t="s">
        <v>23</v>
      </c>
      <c r="C36" s="10">
        <f>C37+C38+C39+C40</f>
        <v>33681.5</v>
      </c>
      <c r="D36" s="10">
        <f t="shared" ref="D36:F36" si="14">D37+D38+D39+D40</f>
        <v>33617.089999999997</v>
      </c>
      <c r="E36" s="10">
        <f t="shared" si="14"/>
        <v>30006.629999999997</v>
      </c>
      <c r="F36" s="10">
        <f t="shared" si="14"/>
        <v>27941.229999999996</v>
      </c>
      <c r="G36" s="16">
        <f t="shared" ref="G36:G58" si="15">C36+E36</f>
        <v>63688.13</v>
      </c>
      <c r="H36" s="16">
        <f t="shared" ref="H36:H58" si="16">D36+F36</f>
        <v>61558.319999999992</v>
      </c>
    </row>
    <row r="37" spans="1:9" s="13" customFormat="1" x14ac:dyDescent="0.3">
      <c r="A37" s="7"/>
      <c r="B37" s="7" t="s">
        <v>10</v>
      </c>
      <c r="C37" s="8">
        <v>808.67</v>
      </c>
      <c r="D37" s="8">
        <v>744.26</v>
      </c>
      <c r="E37" s="8">
        <v>1622.33</v>
      </c>
      <c r="F37" s="8">
        <v>1556.93</v>
      </c>
      <c r="G37" s="8">
        <f t="shared" si="15"/>
        <v>2431</v>
      </c>
      <c r="H37" s="8">
        <f t="shared" si="16"/>
        <v>2301.19</v>
      </c>
      <c r="I37" s="12"/>
    </row>
    <row r="38" spans="1:9" s="13" customFormat="1" x14ac:dyDescent="0.3">
      <c r="A38" s="7"/>
      <c r="B38" s="7" t="s">
        <v>12</v>
      </c>
      <c r="C38" s="14">
        <v>30402.83</v>
      </c>
      <c r="D38" s="14">
        <v>30402.83</v>
      </c>
      <c r="E38" s="14">
        <v>16907.8</v>
      </c>
      <c r="F38" s="14">
        <v>14907.8</v>
      </c>
      <c r="G38" s="8">
        <f t="shared" si="15"/>
        <v>47310.630000000005</v>
      </c>
      <c r="H38" s="8">
        <f t="shared" si="16"/>
        <v>45310.630000000005</v>
      </c>
    </row>
    <row r="39" spans="1:9" s="13" customFormat="1" x14ac:dyDescent="0.3">
      <c r="A39" s="7"/>
      <c r="B39" s="7" t="s">
        <v>11</v>
      </c>
      <c r="C39" s="8"/>
      <c r="D39" s="8"/>
      <c r="E39" s="8">
        <v>8517.4</v>
      </c>
      <c r="F39" s="8">
        <v>8517.4</v>
      </c>
      <c r="G39" s="8">
        <f t="shared" si="15"/>
        <v>8517.4</v>
      </c>
      <c r="H39" s="8">
        <f t="shared" si="16"/>
        <v>8517.4</v>
      </c>
    </row>
    <row r="40" spans="1:9" s="13" customFormat="1" x14ac:dyDescent="0.3">
      <c r="A40" s="7"/>
      <c r="B40" s="7" t="s">
        <v>17</v>
      </c>
      <c r="C40" s="8">
        <v>2470</v>
      </c>
      <c r="D40" s="8">
        <v>2470</v>
      </c>
      <c r="E40" s="8">
        <v>2959.1</v>
      </c>
      <c r="F40" s="8">
        <v>2959.1</v>
      </c>
      <c r="G40" s="8">
        <f t="shared" si="15"/>
        <v>5429.1</v>
      </c>
      <c r="H40" s="8">
        <f t="shared" si="16"/>
        <v>5429.1</v>
      </c>
    </row>
    <row r="41" spans="1:9" s="13" customFormat="1" ht="39.9" x14ac:dyDescent="0.3">
      <c r="A41" s="7"/>
      <c r="B41" s="4" t="s">
        <v>24</v>
      </c>
      <c r="C41" s="8">
        <f>C42</f>
        <v>249264.77</v>
      </c>
      <c r="D41" s="8">
        <f t="shared" ref="D41:F41" si="17">D42</f>
        <v>206972.26</v>
      </c>
      <c r="E41" s="8">
        <f t="shared" si="17"/>
        <v>222627.71</v>
      </c>
      <c r="F41" s="8">
        <f t="shared" si="17"/>
        <v>160813.85999999999</v>
      </c>
      <c r="G41" s="8">
        <f t="shared" si="15"/>
        <v>471892.47999999998</v>
      </c>
      <c r="H41" s="8">
        <f t="shared" si="16"/>
        <v>367786.12</v>
      </c>
    </row>
    <row r="42" spans="1:9" ht="39.9" x14ac:dyDescent="0.3">
      <c r="A42" s="4"/>
      <c r="B42" s="4" t="s">
        <v>25</v>
      </c>
      <c r="C42" s="10">
        <f>C43+C44+C45+C46</f>
        <v>249264.77</v>
      </c>
      <c r="D42" s="10">
        <f t="shared" ref="D42:F42" si="18">D43+D44+D45+D46</f>
        <v>206972.26</v>
      </c>
      <c r="E42" s="10">
        <f t="shared" si="18"/>
        <v>222627.71</v>
      </c>
      <c r="F42" s="10">
        <f t="shared" si="18"/>
        <v>160813.85999999999</v>
      </c>
      <c r="G42" s="6">
        <f t="shared" si="15"/>
        <v>471892.47999999998</v>
      </c>
      <c r="H42" s="6">
        <f t="shared" si="16"/>
        <v>367786.12</v>
      </c>
    </row>
    <row r="43" spans="1:9" s="13" customFormat="1" x14ac:dyDescent="0.3">
      <c r="A43" s="7"/>
      <c r="B43" s="7" t="s">
        <v>10</v>
      </c>
      <c r="C43" s="8">
        <v>9611</v>
      </c>
      <c r="D43" s="8">
        <v>9559.6</v>
      </c>
      <c r="E43" s="8">
        <v>8297.01</v>
      </c>
      <c r="F43" s="8">
        <v>8157.89</v>
      </c>
      <c r="G43" s="8">
        <f t="shared" si="15"/>
        <v>17908.010000000002</v>
      </c>
      <c r="H43" s="8">
        <f t="shared" si="16"/>
        <v>17717.490000000002</v>
      </c>
    </row>
    <row r="44" spans="1:9" s="13" customFormat="1" x14ac:dyDescent="0.3">
      <c r="A44" s="7"/>
      <c r="B44" s="7" t="s">
        <v>12</v>
      </c>
      <c r="C44" s="14">
        <v>42253.77</v>
      </c>
      <c r="D44" s="14">
        <v>42253.77</v>
      </c>
      <c r="E44" s="14">
        <v>42098.9</v>
      </c>
      <c r="F44" s="14">
        <v>42098</v>
      </c>
      <c r="G44" s="8">
        <f t="shared" si="15"/>
        <v>84352.67</v>
      </c>
      <c r="H44" s="8">
        <f t="shared" si="16"/>
        <v>84351.76999999999</v>
      </c>
    </row>
    <row r="45" spans="1:9" s="13" customFormat="1" x14ac:dyDescent="0.3">
      <c r="A45" s="7"/>
      <c r="B45" s="7" t="s">
        <v>11</v>
      </c>
      <c r="C45" s="8"/>
      <c r="D45" s="8"/>
      <c r="E45" s="8"/>
      <c r="F45" s="8"/>
      <c r="G45" s="8">
        <f t="shared" si="15"/>
        <v>0</v>
      </c>
      <c r="H45" s="8">
        <f t="shared" si="16"/>
        <v>0</v>
      </c>
    </row>
    <row r="46" spans="1:9" s="13" customFormat="1" x14ac:dyDescent="0.3">
      <c r="A46" s="7"/>
      <c r="B46" s="7" t="s">
        <v>17</v>
      </c>
      <c r="C46" s="8">
        <v>197400</v>
      </c>
      <c r="D46" s="8">
        <v>155158.89000000001</v>
      </c>
      <c r="E46" s="8">
        <v>172231.8</v>
      </c>
      <c r="F46" s="8">
        <v>110557.97</v>
      </c>
      <c r="G46" s="8">
        <f t="shared" si="15"/>
        <v>369631.8</v>
      </c>
      <c r="H46" s="8">
        <f t="shared" si="16"/>
        <v>265716.86</v>
      </c>
    </row>
    <row r="47" spans="1:9" s="13" customFormat="1" ht="29.95" x14ac:dyDescent="0.3">
      <c r="A47" s="7"/>
      <c r="B47" s="7" t="s">
        <v>26</v>
      </c>
      <c r="C47" s="8">
        <f>C48</f>
        <v>134000</v>
      </c>
      <c r="D47" s="8">
        <f t="shared" ref="D47:F47" si="19">D48</f>
        <v>134000</v>
      </c>
      <c r="E47" s="8">
        <f t="shared" si="19"/>
        <v>140640</v>
      </c>
      <c r="F47" s="8">
        <f t="shared" si="19"/>
        <v>140640</v>
      </c>
      <c r="G47" s="8">
        <f t="shared" si="15"/>
        <v>274640</v>
      </c>
      <c r="H47" s="8">
        <f t="shared" si="16"/>
        <v>274640</v>
      </c>
    </row>
    <row r="48" spans="1:9" ht="29.95" x14ac:dyDescent="0.3">
      <c r="A48" s="4"/>
      <c r="B48" s="7" t="s">
        <v>27</v>
      </c>
      <c r="C48" s="10">
        <f>C49+C50+C51+C52</f>
        <v>134000</v>
      </c>
      <c r="D48" s="10">
        <f t="shared" ref="D48:F48" si="20">D49+D50+D51+D52</f>
        <v>134000</v>
      </c>
      <c r="E48" s="10">
        <f t="shared" si="20"/>
        <v>140640</v>
      </c>
      <c r="F48" s="10">
        <f t="shared" si="20"/>
        <v>140640</v>
      </c>
      <c r="G48" s="6">
        <f t="shared" si="15"/>
        <v>274640</v>
      </c>
      <c r="H48" s="6">
        <f t="shared" si="16"/>
        <v>274640</v>
      </c>
    </row>
    <row r="49" spans="1:8" s="13" customFormat="1" x14ac:dyDescent="0.3">
      <c r="A49" s="7"/>
      <c r="B49" s="7" t="s">
        <v>10</v>
      </c>
      <c r="C49" s="8"/>
      <c r="D49" s="8"/>
      <c r="E49" s="8"/>
      <c r="F49" s="8"/>
      <c r="G49" s="8">
        <f t="shared" si="15"/>
        <v>0</v>
      </c>
      <c r="H49" s="8">
        <f t="shared" si="16"/>
        <v>0</v>
      </c>
    </row>
    <row r="50" spans="1:8" s="13" customFormat="1" x14ac:dyDescent="0.3">
      <c r="A50" s="7"/>
      <c r="B50" s="7" t="s">
        <v>12</v>
      </c>
      <c r="C50" s="14">
        <v>4000</v>
      </c>
      <c r="D50" s="14">
        <v>4000</v>
      </c>
      <c r="E50" s="14">
        <v>10640</v>
      </c>
      <c r="F50" s="14">
        <v>10640</v>
      </c>
      <c r="G50" s="8">
        <f t="shared" si="15"/>
        <v>14640</v>
      </c>
      <c r="H50" s="8">
        <f t="shared" si="16"/>
        <v>14640</v>
      </c>
    </row>
    <row r="51" spans="1:8" s="13" customFormat="1" x14ac:dyDescent="0.3">
      <c r="A51" s="7"/>
      <c r="B51" s="7" t="s">
        <v>11</v>
      </c>
      <c r="C51" s="8"/>
      <c r="D51" s="8"/>
      <c r="E51" s="8"/>
      <c r="F51" s="8"/>
      <c r="G51" s="8">
        <f t="shared" si="15"/>
        <v>0</v>
      </c>
      <c r="H51" s="8">
        <f t="shared" si="16"/>
        <v>0</v>
      </c>
    </row>
    <row r="52" spans="1:8" s="13" customFormat="1" x14ac:dyDescent="0.3">
      <c r="A52" s="7"/>
      <c r="B52" s="7" t="s">
        <v>17</v>
      </c>
      <c r="C52" s="8">
        <v>130000</v>
      </c>
      <c r="D52" s="8">
        <v>130000</v>
      </c>
      <c r="E52" s="8">
        <v>130000</v>
      </c>
      <c r="F52" s="8">
        <v>130000</v>
      </c>
      <c r="G52" s="8">
        <f t="shared" si="15"/>
        <v>260000</v>
      </c>
      <c r="H52" s="8">
        <f t="shared" si="16"/>
        <v>260000</v>
      </c>
    </row>
    <row r="53" spans="1:8" s="13" customFormat="1" ht="19.95" x14ac:dyDescent="0.3">
      <c r="A53" s="7"/>
      <c r="B53" s="7" t="s">
        <v>28</v>
      </c>
      <c r="C53" s="8">
        <f>C54</f>
        <v>0</v>
      </c>
      <c r="D53" s="8">
        <f t="shared" ref="D53:F53" si="21">D54</f>
        <v>0</v>
      </c>
      <c r="E53" s="8">
        <f t="shared" si="21"/>
        <v>27793.660000000003</v>
      </c>
      <c r="F53" s="8">
        <f t="shared" si="21"/>
        <v>27219.25</v>
      </c>
      <c r="G53" s="8">
        <f t="shared" si="15"/>
        <v>27793.660000000003</v>
      </c>
      <c r="H53" s="8">
        <f t="shared" si="16"/>
        <v>27219.25</v>
      </c>
    </row>
    <row r="54" spans="1:8" x14ac:dyDescent="0.3">
      <c r="A54" s="4"/>
      <c r="B54" s="7" t="s">
        <v>29</v>
      </c>
      <c r="C54" s="10">
        <f>C55+C56+C57+C58</f>
        <v>0</v>
      </c>
      <c r="D54" s="10">
        <f t="shared" ref="D54:F54" si="22">D55+D56+D57+D58</f>
        <v>0</v>
      </c>
      <c r="E54" s="10">
        <f t="shared" si="22"/>
        <v>27793.660000000003</v>
      </c>
      <c r="F54" s="10">
        <f t="shared" si="22"/>
        <v>27219.25</v>
      </c>
      <c r="G54" s="6">
        <f t="shared" si="15"/>
        <v>27793.660000000003</v>
      </c>
      <c r="H54" s="6">
        <f t="shared" si="16"/>
        <v>27219.25</v>
      </c>
    </row>
    <row r="55" spans="1:8" s="13" customFormat="1" x14ac:dyDescent="0.3">
      <c r="A55" s="7"/>
      <c r="B55" s="7" t="s">
        <v>10</v>
      </c>
      <c r="C55" s="8"/>
      <c r="D55" s="8"/>
      <c r="E55" s="8"/>
      <c r="F55" s="8"/>
      <c r="G55" s="8">
        <f t="shared" si="15"/>
        <v>0</v>
      </c>
      <c r="H55" s="8">
        <f t="shared" si="16"/>
        <v>0</v>
      </c>
    </row>
    <row r="56" spans="1:8" s="13" customFormat="1" x14ac:dyDescent="0.3">
      <c r="A56" s="7"/>
      <c r="B56" s="7" t="s">
        <v>12</v>
      </c>
      <c r="C56" s="14"/>
      <c r="D56" s="14"/>
      <c r="E56" s="14">
        <v>10300.780000000001</v>
      </c>
      <c r="F56" s="14">
        <v>10214.65</v>
      </c>
      <c r="G56" s="8">
        <f t="shared" si="15"/>
        <v>10300.780000000001</v>
      </c>
      <c r="H56" s="8">
        <f t="shared" si="16"/>
        <v>10214.65</v>
      </c>
    </row>
    <row r="57" spans="1:8" s="13" customFormat="1" x14ac:dyDescent="0.3">
      <c r="A57" s="7"/>
      <c r="B57" s="7" t="s">
        <v>11</v>
      </c>
      <c r="C57" s="8"/>
      <c r="D57" s="8"/>
      <c r="E57" s="8">
        <v>17492.88</v>
      </c>
      <c r="F57" s="8">
        <v>17004.599999999999</v>
      </c>
      <c r="G57" s="8">
        <f t="shared" si="15"/>
        <v>17492.88</v>
      </c>
      <c r="H57" s="8">
        <f t="shared" si="16"/>
        <v>17004.599999999999</v>
      </c>
    </row>
    <row r="58" spans="1:8" s="13" customFormat="1" x14ac:dyDescent="0.3">
      <c r="A58" s="7"/>
      <c r="B58" s="7" t="s">
        <v>17</v>
      </c>
      <c r="C58" s="8"/>
      <c r="D58" s="8"/>
      <c r="E58" s="8"/>
      <c r="F58" s="8"/>
      <c r="G58" s="8">
        <f t="shared" si="15"/>
        <v>0</v>
      </c>
      <c r="H58" s="8">
        <f t="shared" si="16"/>
        <v>0</v>
      </c>
    </row>
    <row r="59" spans="1:8" x14ac:dyDescent="0.3">
      <c r="A59" s="19"/>
      <c r="B59" s="21" t="s">
        <v>33</v>
      </c>
      <c r="C59" s="24">
        <f>C60+C61+C62+C63</f>
        <v>577066.65</v>
      </c>
      <c r="D59" s="24">
        <f t="shared" ref="D59:H59" si="23">D60+D61+D62+D63</f>
        <v>476148.93000000005</v>
      </c>
      <c r="E59" s="24">
        <f t="shared" si="23"/>
        <v>693363.41</v>
      </c>
      <c r="F59" s="24">
        <f t="shared" si="23"/>
        <v>467624.14</v>
      </c>
      <c r="G59" s="24">
        <f t="shared" si="23"/>
        <v>1270430.06</v>
      </c>
      <c r="H59" s="24">
        <f t="shared" si="23"/>
        <v>943773.07</v>
      </c>
    </row>
    <row r="60" spans="1:8" x14ac:dyDescent="0.3">
      <c r="A60" s="20"/>
      <c r="B60" s="22" t="s">
        <v>10</v>
      </c>
      <c r="C60" s="23">
        <f>C14+C19+C25+C31+C37+C43+C49+C55</f>
        <v>11776.880000000001</v>
      </c>
      <c r="D60" s="23">
        <f t="shared" ref="D60:H60" si="24">D14+D19+D25+D31+D37+D43+D49+D55</f>
        <v>11661.07</v>
      </c>
      <c r="E60" s="23">
        <f t="shared" si="24"/>
        <v>47079.770000000004</v>
      </c>
      <c r="F60" s="23">
        <f t="shared" si="24"/>
        <v>45159.89</v>
      </c>
      <c r="G60" s="23">
        <f t="shared" si="24"/>
        <v>58856.65</v>
      </c>
      <c r="H60" s="23">
        <f t="shared" si="24"/>
        <v>56820.960000000006</v>
      </c>
    </row>
    <row r="61" spans="1:8" ht="23.3" x14ac:dyDescent="0.3">
      <c r="A61" s="20"/>
      <c r="B61" s="22" t="s">
        <v>12</v>
      </c>
      <c r="C61" s="24">
        <f>C15+C20+C26+C38+C32+C44+C50+C56</f>
        <v>116580.87</v>
      </c>
      <c r="D61" s="24">
        <f t="shared" ref="D61:H61" si="25">D15+D20+D26+D38+D32+D44+D50+D56</f>
        <v>116580.87</v>
      </c>
      <c r="E61" s="24">
        <f t="shared" si="25"/>
        <v>135173.35999999999</v>
      </c>
      <c r="F61" s="24">
        <f t="shared" si="25"/>
        <v>131154.19</v>
      </c>
      <c r="G61" s="24">
        <f t="shared" si="25"/>
        <v>251754.23</v>
      </c>
      <c r="H61" s="24">
        <f t="shared" si="25"/>
        <v>247735.06</v>
      </c>
    </row>
    <row r="62" spans="1:8" ht="23.3" x14ac:dyDescent="0.3">
      <c r="A62" s="20"/>
      <c r="B62" s="22" t="s">
        <v>11</v>
      </c>
      <c r="C62" s="24">
        <f>C16+C21+C27+C33+C39+C45+C51+C57</f>
        <v>28814.400000000001</v>
      </c>
      <c r="D62" s="24">
        <f t="shared" ref="D62:H62" si="26">D16+D21+D27+D33+D39+D45+D51+D57</f>
        <v>28814.400000000001</v>
      </c>
      <c r="E62" s="24">
        <f t="shared" si="26"/>
        <v>26010.28</v>
      </c>
      <c r="F62" s="24">
        <f t="shared" si="26"/>
        <v>25522</v>
      </c>
      <c r="G62" s="24">
        <f t="shared" si="26"/>
        <v>54824.680000000008</v>
      </c>
      <c r="H62" s="24">
        <f t="shared" si="26"/>
        <v>54336.4</v>
      </c>
    </row>
    <row r="63" spans="1:8" x14ac:dyDescent="0.3">
      <c r="A63" s="20"/>
      <c r="B63" s="22" t="s">
        <v>17</v>
      </c>
      <c r="C63" s="24">
        <f>C17+C22+C28+C34+C40+C46+C52+C58</f>
        <v>419894.5</v>
      </c>
      <c r="D63" s="24">
        <f t="shared" ref="D63:H63" si="27">D17+D22+D28+D34+D40+D46+D52+D58</f>
        <v>319092.59000000003</v>
      </c>
      <c r="E63" s="24">
        <f t="shared" si="27"/>
        <v>485100</v>
      </c>
      <c r="F63" s="24">
        <f t="shared" si="27"/>
        <v>265788.06</v>
      </c>
      <c r="G63" s="24">
        <f t="shared" si="27"/>
        <v>904994.5</v>
      </c>
      <c r="H63" s="24">
        <f t="shared" si="27"/>
        <v>584880.64999999991</v>
      </c>
    </row>
    <row r="64" spans="1:8" x14ac:dyDescent="0.3">
      <c r="F64" s="33" t="s">
        <v>34</v>
      </c>
      <c r="G64" s="34">
        <v>1270430.06</v>
      </c>
      <c r="H64" s="34">
        <v>943773.07</v>
      </c>
    </row>
  </sheetData>
  <mergeCells count="9">
    <mergeCell ref="A1:H1"/>
    <mergeCell ref="A3:H3"/>
    <mergeCell ref="A4:H4"/>
    <mergeCell ref="A6:A8"/>
    <mergeCell ref="B6:B8"/>
    <mergeCell ref="C6:H6"/>
    <mergeCell ref="C7:D7"/>
    <mergeCell ref="E7:F7"/>
    <mergeCell ref="G7:H7"/>
  </mergeCells>
  <pageMargins left="0.51181102362204722" right="0.51181102362204722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2017-03-15T13:21:42Z</cp:lastPrinted>
  <dcterms:created xsi:type="dcterms:W3CDTF">2017-03-06T08:48:10Z</dcterms:created>
  <dcterms:modified xsi:type="dcterms:W3CDTF">2017-03-15T13:22:33Z</dcterms:modified>
</cp:coreProperties>
</file>